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DieseArbeitsmappe" defaultThemeVersion="124226"/>
  <bookViews>
    <workbookView xWindow="360" yWindow="180" windowWidth="16515" windowHeight="8130"/>
  </bookViews>
  <sheets>
    <sheet name="Kalender" sheetId="1" r:id="rId1"/>
    <sheet name="Berechnung" sheetId="2" state="hidden" r:id="rId2"/>
  </sheets>
  <definedNames>
    <definedName name="Berechnen_der_Feiertage">Berechnung!$A$4:$B$16</definedName>
    <definedName name="Feiertage">Berechnung!$A$4:$A$16</definedName>
    <definedName name="Feiertagsliste">Berechnung!$A$19</definedName>
    <definedName name="Jahr">Kalender!$A$1</definedName>
    <definedName name="Ostersonntag">Berechnung!$A$6</definedName>
  </definedNames>
  <calcPr calcId="144525"/>
</workbook>
</file>

<file path=xl/calcChain.xml><?xml version="1.0" encoding="utf-8"?>
<calcChain xmlns="http://schemas.openxmlformats.org/spreadsheetml/2006/main">
  <c r="AH34" i="1" l="1"/>
  <c r="AB34" i="1"/>
  <c r="AE34" i="1"/>
  <c r="P34" i="1"/>
  <c r="S34" i="1"/>
  <c r="V34" i="1"/>
  <c r="Y34" i="1"/>
  <c r="D34" i="1"/>
  <c r="G34" i="1"/>
  <c r="J34" i="1"/>
  <c r="M34" i="1"/>
  <c r="A34" i="1"/>
  <c r="F31" i="1" l="1"/>
  <c r="D31" i="1"/>
  <c r="A23" i="1"/>
  <c r="B23" i="1"/>
  <c r="C23" i="1"/>
  <c r="D23" i="1"/>
  <c r="E23" i="1" s="1"/>
  <c r="F23" i="1"/>
  <c r="G23" i="1"/>
  <c r="H23" i="1"/>
  <c r="I23" i="1"/>
  <c r="J23" i="1"/>
  <c r="K23" i="1" s="1"/>
  <c r="L23" i="1"/>
  <c r="M23" i="1"/>
  <c r="N23" i="1"/>
  <c r="O23" i="1"/>
  <c r="P23" i="1"/>
  <c r="Q23" i="1" s="1"/>
  <c r="R23" i="1"/>
  <c r="S23" i="1"/>
  <c r="T23" i="1"/>
  <c r="U23" i="1"/>
  <c r="V23" i="1"/>
  <c r="W23" i="1" s="1"/>
  <c r="X23" i="1"/>
  <c r="Y23" i="1"/>
  <c r="Z23" i="1"/>
  <c r="AA23" i="1"/>
  <c r="AB23" i="1"/>
  <c r="AC23" i="1" s="1"/>
  <c r="AD23" i="1"/>
  <c r="AE23" i="1"/>
  <c r="AF23" i="1"/>
  <c r="AG23" i="1"/>
  <c r="AH23" i="1"/>
  <c r="AI23" i="1" s="1"/>
  <c r="AJ23" i="1"/>
  <c r="A24" i="1"/>
  <c r="B24" i="1"/>
  <c r="C24" i="1"/>
  <c r="D24" i="1"/>
  <c r="E24" i="1" s="1"/>
  <c r="F24" i="1"/>
  <c r="G24" i="1"/>
  <c r="H24" i="1"/>
  <c r="I24" i="1"/>
  <c r="J24" i="1"/>
  <c r="K24" i="1" s="1"/>
  <c r="L24" i="1"/>
  <c r="M24" i="1"/>
  <c r="N24" i="1"/>
  <c r="O24" i="1"/>
  <c r="P24" i="1"/>
  <c r="Q24" i="1" s="1"/>
  <c r="R24" i="1"/>
  <c r="S24" i="1"/>
  <c r="T24" i="1"/>
  <c r="U24" i="1"/>
  <c r="V24" i="1"/>
  <c r="W24" i="1" s="1"/>
  <c r="X24" i="1"/>
  <c r="Y24" i="1"/>
  <c r="Z24" i="1"/>
  <c r="AA24" i="1"/>
  <c r="AB24" i="1"/>
  <c r="AC24" i="1" s="1"/>
  <c r="AD24" i="1"/>
  <c r="AE24" i="1"/>
  <c r="AF24" i="1"/>
  <c r="AG24" i="1"/>
  <c r="AH24" i="1"/>
  <c r="AI24" i="1" s="1"/>
  <c r="AJ24" i="1"/>
  <c r="A25" i="1"/>
  <c r="B25" i="1"/>
  <c r="C25" i="1"/>
  <c r="D25" i="1"/>
  <c r="E25" i="1" s="1"/>
  <c r="F25" i="1"/>
  <c r="G25" i="1"/>
  <c r="H25" i="1"/>
  <c r="I25" i="1"/>
  <c r="J25" i="1"/>
  <c r="K25" i="1" s="1"/>
  <c r="L25" i="1"/>
  <c r="M25" i="1"/>
  <c r="N25" i="1"/>
  <c r="O25" i="1"/>
  <c r="P25" i="1"/>
  <c r="Q25" i="1" s="1"/>
  <c r="R25" i="1"/>
  <c r="S25" i="1"/>
  <c r="T25" i="1"/>
  <c r="U25" i="1"/>
  <c r="V25" i="1"/>
  <c r="W25" i="1" s="1"/>
  <c r="X25" i="1"/>
  <c r="Y25" i="1"/>
  <c r="Z25" i="1"/>
  <c r="AA25" i="1"/>
  <c r="AB25" i="1"/>
  <c r="AC25" i="1" s="1"/>
  <c r="AD25" i="1"/>
  <c r="AE25" i="1"/>
  <c r="AF25" i="1"/>
  <c r="AG25" i="1"/>
  <c r="AH25" i="1"/>
  <c r="AI25" i="1" s="1"/>
  <c r="AJ25" i="1"/>
  <c r="A26" i="1"/>
  <c r="B26" i="1"/>
  <c r="C26" i="1"/>
  <c r="D26" i="1"/>
  <c r="E26" i="1" s="1"/>
  <c r="F26" i="1"/>
  <c r="G26" i="1"/>
  <c r="H26" i="1"/>
  <c r="I26" i="1"/>
  <c r="J26" i="1"/>
  <c r="K26" i="1" s="1"/>
  <c r="L26" i="1"/>
  <c r="M26" i="1"/>
  <c r="N26" i="1"/>
  <c r="O26" i="1"/>
  <c r="P26" i="1"/>
  <c r="Q26" i="1" s="1"/>
  <c r="R26" i="1"/>
  <c r="S26" i="1"/>
  <c r="T26" i="1"/>
  <c r="U26" i="1"/>
  <c r="V26" i="1"/>
  <c r="W26" i="1" s="1"/>
  <c r="X26" i="1"/>
  <c r="Y26" i="1"/>
  <c r="Z26" i="1"/>
  <c r="AA26" i="1"/>
  <c r="AB26" i="1"/>
  <c r="AC26" i="1" s="1"/>
  <c r="AD26" i="1"/>
  <c r="AE26" i="1"/>
  <c r="AF26" i="1"/>
  <c r="AG26" i="1"/>
  <c r="AH26" i="1"/>
  <c r="AI26" i="1" s="1"/>
  <c r="AJ26" i="1"/>
  <c r="A27" i="1"/>
  <c r="B27" i="1"/>
  <c r="C27" i="1"/>
  <c r="D27" i="1"/>
  <c r="E27" i="1" s="1"/>
  <c r="F27" i="1"/>
  <c r="G27" i="1"/>
  <c r="H27" i="1"/>
  <c r="I27" i="1"/>
  <c r="J27" i="1"/>
  <c r="K27" i="1" s="1"/>
  <c r="L27" i="1"/>
  <c r="M27" i="1"/>
  <c r="N27" i="1"/>
  <c r="O27" i="1"/>
  <c r="P27" i="1"/>
  <c r="Q27" i="1" s="1"/>
  <c r="R27" i="1"/>
  <c r="S27" i="1"/>
  <c r="T27" i="1"/>
  <c r="U27" i="1"/>
  <c r="V27" i="1"/>
  <c r="W27" i="1" s="1"/>
  <c r="X27" i="1"/>
  <c r="Y27" i="1"/>
  <c r="Z27" i="1"/>
  <c r="AA27" i="1"/>
  <c r="AB27" i="1"/>
  <c r="AC27" i="1" s="1"/>
  <c r="AD27" i="1"/>
  <c r="AE27" i="1"/>
  <c r="AF27" i="1"/>
  <c r="AG27" i="1"/>
  <c r="AH27" i="1"/>
  <c r="AI27" i="1" s="1"/>
  <c r="AJ27" i="1"/>
  <c r="A28" i="1"/>
  <c r="B28" i="1"/>
  <c r="C28" i="1"/>
  <c r="D28" i="1"/>
  <c r="E28" i="1" s="1"/>
  <c r="F28" i="1"/>
  <c r="G28" i="1"/>
  <c r="H28" i="1"/>
  <c r="I28" i="1"/>
  <c r="J28" i="1"/>
  <c r="K28" i="1" s="1"/>
  <c r="L28" i="1"/>
  <c r="M28" i="1"/>
  <c r="N28" i="1"/>
  <c r="O28" i="1"/>
  <c r="P28" i="1"/>
  <c r="Q28" i="1" s="1"/>
  <c r="R28" i="1"/>
  <c r="S28" i="1"/>
  <c r="T28" i="1"/>
  <c r="U28" i="1"/>
  <c r="V28" i="1"/>
  <c r="W28" i="1" s="1"/>
  <c r="X28" i="1"/>
  <c r="Y28" i="1"/>
  <c r="Z28" i="1"/>
  <c r="AA28" i="1"/>
  <c r="AB28" i="1"/>
  <c r="AC28" i="1" s="1"/>
  <c r="AD28" i="1"/>
  <c r="AE28" i="1"/>
  <c r="AF28" i="1"/>
  <c r="AG28" i="1"/>
  <c r="AH28" i="1"/>
  <c r="AI28" i="1" s="1"/>
  <c r="AJ28" i="1"/>
  <c r="A29" i="1"/>
  <c r="B29" i="1"/>
  <c r="C29" i="1"/>
  <c r="D29" i="1"/>
  <c r="E29" i="1" s="1"/>
  <c r="F29" i="1"/>
  <c r="G29" i="1"/>
  <c r="H29" i="1"/>
  <c r="I29" i="1"/>
  <c r="J29" i="1"/>
  <c r="K29" i="1" s="1"/>
  <c r="L29" i="1"/>
  <c r="M29" i="1"/>
  <c r="N29" i="1"/>
  <c r="O29" i="1"/>
  <c r="P29" i="1"/>
  <c r="Q29" i="1" s="1"/>
  <c r="R29" i="1"/>
  <c r="S29" i="1"/>
  <c r="T29" i="1"/>
  <c r="U29" i="1"/>
  <c r="V29" i="1"/>
  <c r="W29" i="1" s="1"/>
  <c r="X29" i="1"/>
  <c r="Y29" i="1"/>
  <c r="Z29" i="1"/>
  <c r="AA29" i="1"/>
  <c r="AB29" i="1"/>
  <c r="AC29" i="1" s="1"/>
  <c r="AD29" i="1"/>
  <c r="AE29" i="1"/>
  <c r="AF29" i="1"/>
  <c r="AG29" i="1"/>
  <c r="AH29" i="1"/>
  <c r="AI29" i="1" s="1"/>
  <c r="AJ29" i="1"/>
  <c r="A30" i="1"/>
  <c r="B30" i="1"/>
  <c r="C30" i="1"/>
  <c r="D30" i="1"/>
  <c r="E30" i="1" s="1"/>
  <c r="F30" i="1"/>
  <c r="G30" i="1"/>
  <c r="H30" i="1"/>
  <c r="I30" i="1"/>
  <c r="J30" i="1"/>
  <c r="K30" i="1" s="1"/>
  <c r="L30" i="1"/>
  <c r="M30" i="1"/>
  <c r="N30" i="1"/>
  <c r="O30" i="1"/>
  <c r="P30" i="1"/>
  <c r="Q30" i="1" s="1"/>
  <c r="R30" i="1"/>
  <c r="S30" i="1"/>
  <c r="T30" i="1"/>
  <c r="U30" i="1"/>
  <c r="V30" i="1"/>
  <c r="W30" i="1" s="1"/>
  <c r="X30" i="1"/>
  <c r="Y30" i="1"/>
  <c r="Z30" i="1"/>
  <c r="AA30" i="1"/>
  <c r="AB30" i="1"/>
  <c r="AC30" i="1" s="1"/>
  <c r="AD30" i="1"/>
  <c r="AE30" i="1"/>
  <c r="AF30" i="1"/>
  <c r="AG30" i="1"/>
  <c r="AH30" i="1"/>
  <c r="AI30" i="1" s="1"/>
  <c r="AJ30" i="1"/>
  <c r="A31" i="1"/>
  <c r="B31" i="1"/>
  <c r="C31" i="1"/>
  <c r="E31" i="1"/>
  <c r="G31" i="1"/>
  <c r="H31" i="1"/>
  <c r="I31" i="1"/>
  <c r="J31" i="1"/>
  <c r="K31" i="1" s="1"/>
  <c r="L31" i="1"/>
  <c r="M31" i="1"/>
  <c r="N31" i="1"/>
  <c r="O31" i="1"/>
  <c r="P31" i="1"/>
  <c r="Q31" i="1" s="1"/>
  <c r="R31" i="1"/>
  <c r="S31" i="1"/>
  <c r="T31" i="1"/>
  <c r="U31" i="1"/>
  <c r="V31" i="1"/>
  <c r="W31" i="1" s="1"/>
  <c r="X31" i="1"/>
  <c r="Y31" i="1"/>
  <c r="Z31" i="1"/>
  <c r="AA31" i="1"/>
  <c r="AB31" i="1"/>
  <c r="AC31" i="1" s="1"/>
  <c r="AD31" i="1"/>
  <c r="AE31" i="1"/>
  <c r="AF31" i="1"/>
  <c r="AG31" i="1"/>
  <c r="AH31" i="1"/>
  <c r="AI31" i="1" s="1"/>
  <c r="AJ31" i="1"/>
  <c r="A32" i="1"/>
  <c r="B32" i="1"/>
  <c r="C32" i="1"/>
  <c r="G32" i="1"/>
  <c r="H32" i="1"/>
  <c r="I32" i="1"/>
  <c r="J32" i="1"/>
  <c r="K32" i="1" s="1"/>
  <c r="L32" i="1"/>
  <c r="M32" i="1"/>
  <c r="N32" i="1"/>
  <c r="O32" i="1"/>
  <c r="P32" i="1"/>
  <c r="Q32" i="1" s="1"/>
  <c r="R32" i="1"/>
  <c r="S32" i="1"/>
  <c r="T32" i="1"/>
  <c r="U32" i="1"/>
  <c r="V32" i="1"/>
  <c r="W32" i="1" s="1"/>
  <c r="X32" i="1"/>
  <c r="Y32" i="1"/>
  <c r="Z32" i="1"/>
  <c r="AA32" i="1"/>
  <c r="AB32" i="1"/>
  <c r="AC32" i="1" s="1"/>
  <c r="AD32" i="1"/>
  <c r="AE32" i="1"/>
  <c r="AF32" i="1"/>
  <c r="AG32" i="1"/>
  <c r="AH32" i="1"/>
  <c r="AI32" i="1" s="1"/>
  <c r="AJ32" i="1"/>
  <c r="A33" i="1"/>
  <c r="B33" i="1"/>
  <c r="C33" i="1"/>
  <c r="G33" i="1"/>
  <c r="H33" i="1"/>
  <c r="I33" i="1"/>
  <c r="M33" i="1"/>
  <c r="N33" i="1"/>
  <c r="O33" i="1"/>
  <c r="S33" i="1"/>
  <c r="T33" i="1"/>
  <c r="U33" i="1"/>
  <c r="V33" i="1"/>
  <c r="W33" i="1" s="1"/>
  <c r="X33" i="1"/>
  <c r="AB33" i="1"/>
  <c r="AC33" i="1" s="1"/>
  <c r="AD33" i="1"/>
  <c r="AH33" i="1"/>
  <c r="AI33" i="1" s="1"/>
  <c r="AJ33" i="1"/>
  <c r="A10" i="1"/>
  <c r="B10" i="1"/>
  <c r="C10" i="1"/>
  <c r="D10" i="1"/>
  <c r="E10" i="1" s="1"/>
  <c r="F10" i="1"/>
  <c r="G10" i="1"/>
  <c r="H10" i="1"/>
  <c r="I10" i="1"/>
  <c r="J10" i="1"/>
  <c r="K10" i="1" s="1"/>
  <c r="L10" i="1"/>
  <c r="M10" i="1"/>
  <c r="N10" i="1"/>
  <c r="O10" i="1"/>
  <c r="P10" i="1"/>
  <c r="Q10" i="1" s="1"/>
  <c r="R10" i="1"/>
  <c r="S10" i="1"/>
  <c r="T10" i="1"/>
  <c r="U10" i="1"/>
  <c r="V10" i="1"/>
  <c r="W10" i="1" s="1"/>
  <c r="X10" i="1"/>
  <c r="Y10" i="1"/>
  <c r="Z10" i="1"/>
  <c r="AA10" i="1"/>
  <c r="AB10" i="1"/>
  <c r="AC10" i="1" s="1"/>
  <c r="AD10" i="1"/>
  <c r="AE10" i="1"/>
  <c r="AF10" i="1"/>
  <c r="AG10" i="1"/>
  <c r="AH10" i="1"/>
  <c r="AI10" i="1" s="1"/>
  <c r="AJ10" i="1"/>
  <c r="A11" i="1"/>
  <c r="B11" i="1"/>
  <c r="C11" i="1"/>
  <c r="D11" i="1"/>
  <c r="E11" i="1" s="1"/>
  <c r="F11" i="1"/>
  <c r="G11" i="1"/>
  <c r="H11" i="1"/>
  <c r="I11" i="1"/>
  <c r="J11" i="1"/>
  <c r="K11" i="1" s="1"/>
  <c r="L11" i="1"/>
  <c r="M11" i="1"/>
  <c r="N11" i="1"/>
  <c r="O11" i="1"/>
  <c r="P11" i="1"/>
  <c r="Q11" i="1" s="1"/>
  <c r="R11" i="1"/>
  <c r="S11" i="1"/>
  <c r="T11" i="1"/>
  <c r="U11" i="1"/>
  <c r="V11" i="1"/>
  <c r="W11" i="1" s="1"/>
  <c r="X11" i="1"/>
  <c r="Y11" i="1"/>
  <c r="Z11" i="1"/>
  <c r="AA11" i="1"/>
  <c r="AB11" i="1"/>
  <c r="AC11" i="1" s="1"/>
  <c r="AD11" i="1"/>
  <c r="AE11" i="1"/>
  <c r="AF11" i="1"/>
  <c r="AG11" i="1"/>
  <c r="AH11" i="1"/>
  <c r="AI11" i="1" s="1"/>
  <c r="AJ11" i="1"/>
  <c r="A12" i="1"/>
  <c r="B12" i="1"/>
  <c r="C12" i="1"/>
  <c r="D12" i="1"/>
  <c r="E12" i="1" s="1"/>
  <c r="F12" i="1"/>
  <c r="G12" i="1"/>
  <c r="H12" i="1"/>
  <c r="I12" i="1"/>
  <c r="J12" i="1"/>
  <c r="K12" i="1" s="1"/>
  <c r="L12" i="1"/>
  <c r="M12" i="1"/>
  <c r="N12" i="1"/>
  <c r="O12" i="1"/>
  <c r="P12" i="1"/>
  <c r="Q12" i="1" s="1"/>
  <c r="R12" i="1"/>
  <c r="S12" i="1"/>
  <c r="T12" i="1"/>
  <c r="U12" i="1"/>
  <c r="V12" i="1"/>
  <c r="W12" i="1" s="1"/>
  <c r="X12" i="1"/>
  <c r="Y12" i="1"/>
  <c r="Z12" i="1"/>
  <c r="AA12" i="1"/>
  <c r="AB12" i="1"/>
  <c r="AC12" i="1" s="1"/>
  <c r="AD12" i="1"/>
  <c r="AE12" i="1"/>
  <c r="AF12" i="1"/>
  <c r="AG12" i="1"/>
  <c r="AH12" i="1"/>
  <c r="AI12" i="1" s="1"/>
  <c r="AJ12" i="1"/>
  <c r="A13" i="1"/>
  <c r="B13" i="1"/>
  <c r="C13" i="1"/>
  <c r="D13" i="1"/>
  <c r="E13" i="1" s="1"/>
  <c r="F13" i="1"/>
  <c r="G13" i="1"/>
  <c r="H13" i="1"/>
  <c r="I13" i="1"/>
  <c r="J13" i="1"/>
  <c r="K13" i="1" s="1"/>
  <c r="L13" i="1"/>
  <c r="M13" i="1"/>
  <c r="N13" i="1"/>
  <c r="O13" i="1"/>
  <c r="P13" i="1"/>
  <c r="Q13" i="1" s="1"/>
  <c r="R13" i="1"/>
  <c r="S13" i="1"/>
  <c r="T13" i="1"/>
  <c r="U13" i="1"/>
  <c r="V13" i="1"/>
  <c r="W13" i="1" s="1"/>
  <c r="X13" i="1"/>
  <c r="Y13" i="1"/>
  <c r="Z13" i="1"/>
  <c r="AA13" i="1"/>
  <c r="AB13" i="1"/>
  <c r="AC13" i="1" s="1"/>
  <c r="AD13" i="1"/>
  <c r="AE13" i="1"/>
  <c r="AF13" i="1"/>
  <c r="AG13" i="1"/>
  <c r="AH13" i="1"/>
  <c r="AI13" i="1" s="1"/>
  <c r="AJ13" i="1"/>
  <c r="A14" i="1"/>
  <c r="B14" i="1"/>
  <c r="C14" i="1"/>
  <c r="D14" i="1"/>
  <c r="E14" i="1" s="1"/>
  <c r="F14" i="1"/>
  <c r="G14" i="1"/>
  <c r="H14" i="1"/>
  <c r="I14" i="1"/>
  <c r="J14" i="1"/>
  <c r="K14" i="1" s="1"/>
  <c r="L14" i="1"/>
  <c r="M14" i="1"/>
  <c r="N14" i="1"/>
  <c r="O14" i="1"/>
  <c r="P14" i="1"/>
  <c r="Q14" i="1" s="1"/>
  <c r="R14" i="1"/>
  <c r="S14" i="1"/>
  <c r="T14" i="1"/>
  <c r="U14" i="1"/>
  <c r="V14" i="1"/>
  <c r="W14" i="1" s="1"/>
  <c r="X14" i="1"/>
  <c r="Y14" i="1"/>
  <c r="Z14" i="1"/>
  <c r="AA14" i="1"/>
  <c r="AB14" i="1"/>
  <c r="AC14" i="1" s="1"/>
  <c r="AD14" i="1"/>
  <c r="AE14" i="1"/>
  <c r="AF14" i="1"/>
  <c r="AG14" i="1"/>
  <c r="AH14" i="1"/>
  <c r="AI14" i="1" s="1"/>
  <c r="AJ14" i="1"/>
  <c r="A15" i="1"/>
  <c r="B15" i="1"/>
  <c r="C15" i="1"/>
  <c r="D15" i="1"/>
  <c r="E15" i="1" s="1"/>
  <c r="F15" i="1"/>
  <c r="G15" i="1"/>
  <c r="H15" i="1"/>
  <c r="I15" i="1"/>
  <c r="J15" i="1"/>
  <c r="K15" i="1" s="1"/>
  <c r="L15" i="1"/>
  <c r="M15" i="1"/>
  <c r="N15" i="1"/>
  <c r="O15" i="1"/>
  <c r="P15" i="1"/>
  <c r="Q15" i="1" s="1"/>
  <c r="R15" i="1"/>
  <c r="S15" i="1"/>
  <c r="T15" i="1"/>
  <c r="U15" i="1"/>
  <c r="V15" i="1"/>
  <c r="W15" i="1" s="1"/>
  <c r="X15" i="1"/>
  <c r="Y15" i="1"/>
  <c r="Z15" i="1"/>
  <c r="AA15" i="1"/>
  <c r="AB15" i="1"/>
  <c r="AC15" i="1" s="1"/>
  <c r="AD15" i="1"/>
  <c r="AE15" i="1"/>
  <c r="AF15" i="1"/>
  <c r="AG15" i="1"/>
  <c r="AH15" i="1"/>
  <c r="AI15" i="1" s="1"/>
  <c r="AJ15" i="1"/>
  <c r="A16" i="1"/>
  <c r="B16" i="1"/>
  <c r="C16" i="1"/>
  <c r="D16" i="1"/>
  <c r="E16" i="1" s="1"/>
  <c r="F16" i="1"/>
  <c r="G16" i="1"/>
  <c r="H16" i="1"/>
  <c r="I16" i="1"/>
  <c r="J16" i="1"/>
  <c r="K16" i="1" s="1"/>
  <c r="L16" i="1"/>
  <c r="M16" i="1"/>
  <c r="N16" i="1"/>
  <c r="O16" i="1"/>
  <c r="P16" i="1"/>
  <c r="Q16" i="1" s="1"/>
  <c r="R16" i="1"/>
  <c r="S16" i="1"/>
  <c r="T16" i="1"/>
  <c r="U16" i="1"/>
  <c r="V16" i="1"/>
  <c r="W16" i="1" s="1"/>
  <c r="X16" i="1"/>
  <c r="Y16" i="1"/>
  <c r="Z16" i="1"/>
  <c r="AA16" i="1"/>
  <c r="AB16" i="1"/>
  <c r="AC16" i="1" s="1"/>
  <c r="AD16" i="1"/>
  <c r="AE16" i="1"/>
  <c r="AF16" i="1"/>
  <c r="AG16" i="1"/>
  <c r="AH16" i="1"/>
  <c r="AI16" i="1" s="1"/>
  <c r="AJ16" i="1"/>
  <c r="A17" i="1"/>
  <c r="B17" i="1"/>
  <c r="C17" i="1"/>
  <c r="D17" i="1"/>
  <c r="E17" i="1" s="1"/>
  <c r="F17" i="1"/>
  <c r="G17" i="1"/>
  <c r="H17" i="1"/>
  <c r="I17" i="1"/>
  <c r="J17" i="1"/>
  <c r="K17" i="1" s="1"/>
  <c r="L17" i="1"/>
  <c r="M17" i="1"/>
  <c r="N17" i="1"/>
  <c r="O17" i="1"/>
  <c r="P17" i="1"/>
  <c r="Q17" i="1" s="1"/>
  <c r="R17" i="1"/>
  <c r="S17" i="1"/>
  <c r="T17" i="1"/>
  <c r="U17" i="1"/>
  <c r="V17" i="1"/>
  <c r="W17" i="1" s="1"/>
  <c r="X17" i="1"/>
  <c r="Y17" i="1"/>
  <c r="Z17" i="1"/>
  <c r="AA17" i="1"/>
  <c r="AB17" i="1"/>
  <c r="AC17" i="1" s="1"/>
  <c r="AD17" i="1"/>
  <c r="AE17" i="1"/>
  <c r="AF17" i="1"/>
  <c r="AG17" i="1"/>
  <c r="AH17" i="1"/>
  <c r="AI17" i="1" s="1"/>
  <c r="AJ17" i="1"/>
  <c r="A18" i="1"/>
  <c r="B18" i="1"/>
  <c r="C18" i="1"/>
  <c r="D18" i="1"/>
  <c r="E18" i="1" s="1"/>
  <c r="F18" i="1"/>
  <c r="G18" i="1"/>
  <c r="H18" i="1"/>
  <c r="I18" i="1"/>
  <c r="J18" i="1"/>
  <c r="K18" i="1" s="1"/>
  <c r="L18" i="1"/>
  <c r="M18" i="1"/>
  <c r="N18" i="1"/>
  <c r="O18" i="1"/>
  <c r="P18" i="1"/>
  <c r="Q18" i="1" s="1"/>
  <c r="R18" i="1"/>
  <c r="S18" i="1"/>
  <c r="T18" i="1"/>
  <c r="U18" i="1"/>
  <c r="V18" i="1"/>
  <c r="W18" i="1" s="1"/>
  <c r="X18" i="1"/>
  <c r="Y18" i="1"/>
  <c r="Z18" i="1"/>
  <c r="AA18" i="1"/>
  <c r="AB18" i="1"/>
  <c r="AC18" i="1" s="1"/>
  <c r="AD18" i="1"/>
  <c r="AE18" i="1"/>
  <c r="AF18" i="1"/>
  <c r="AG18" i="1"/>
  <c r="AH18" i="1"/>
  <c r="AI18" i="1" s="1"/>
  <c r="AJ18" i="1"/>
  <c r="A19" i="1"/>
  <c r="B19" i="1"/>
  <c r="C19" i="1"/>
  <c r="D19" i="1"/>
  <c r="E19" i="1" s="1"/>
  <c r="F19" i="1"/>
  <c r="G19" i="1"/>
  <c r="H19" i="1"/>
  <c r="I19" i="1"/>
  <c r="J19" i="1"/>
  <c r="K19" i="1" s="1"/>
  <c r="L19" i="1"/>
  <c r="M19" i="1"/>
  <c r="N19" i="1"/>
  <c r="O19" i="1"/>
  <c r="P19" i="1"/>
  <c r="Q19" i="1" s="1"/>
  <c r="R19" i="1"/>
  <c r="S19" i="1"/>
  <c r="T19" i="1"/>
  <c r="U19" i="1"/>
  <c r="V19" i="1"/>
  <c r="W19" i="1" s="1"/>
  <c r="X19" i="1"/>
  <c r="Y19" i="1"/>
  <c r="Z19" i="1"/>
  <c r="AA19" i="1"/>
  <c r="AB19" i="1"/>
  <c r="AC19" i="1" s="1"/>
  <c r="AD19" i="1"/>
  <c r="AE19" i="1"/>
  <c r="AF19" i="1"/>
  <c r="AG19" i="1"/>
  <c r="AH19" i="1"/>
  <c r="AI19" i="1" s="1"/>
  <c r="AJ19" i="1"/>
  <c r="A20" i="1"/>
  <c r="B20" i="1"/>
  <c r="C20" i="1"/>
  <c r="D20" i="1"/>
  <c r="E20" i="1" s="1"/>
  <c r="F20" i="1"/>
  <c r="G20" i="1"/>
  <c r="H20" i="1"/>
  <c r="I20" i="1"/>
  <c r="J20" i="1"/>
  <c r="K20" i="1" s="1"/>
  <c r="L20" i="1"/>
  <c r="M20" i="1"/>
  <c r="N20" i="1"/>
  <c r="O20" i="1"/>
  <c r="P20" i="1"/>
  <c r="Q20" i="1" s="1"/>
  <c r="R20" i="1"/>
  <c r="S20" i="1"/>
  <c r="T20" i="1"/>
  <c r="U20" i="1"/>
  <c r="V20" i="1"/>
  <c r="W20" i="1" s="1"/>
  <c r="X20" i="1"/>
  <c r="Y20" i="1"/>
  <c r="Z20" i="1"/>
  <c r="AA20" i="1"/>
  <c r="AB20" i="1"/>
  <c r="AC20" i="1" s="1"/>
  <c r="AD20" i="1"/>
  <c r="AE20" i="1"/>
  <c r="AF20" i="1"/>
  <c r="AG20" i="1"/>
  <c r="AH20" i="1"/>
  <c r="AI20" i="1" s="1"/>
  <c r="AJ20" i="1"/>
  <c r="A21" i="1"/>
  <c r="B21" i="1"/>
  <c r="C21" i="1"/>
  <c r="D21" i="1"/>
  <c r="E21" i="1" s="1"/>
  <c r="F21" i="1"/>
  <c r="G21" i="1"/>
  <c r="H21" i="1"/>
  <c r="I21" i="1"/>
  <c r="J21" i="1"/>
  <c r="K21" i="1" s="1"/>
  <c r="L21" i="1"/>
  <c r="M21" i="1"/>
  <c r="N21" i="1"/>
  <c r="O21" i="1"/>
  <c r="P21" i="1"/>
  <c r="Q21" i="1" s="1"/>
  <c r="R21" i="1"/>
  <c r="S21" i="1"/>
  <c r="T21" i="1"/>
  <c r="U21" i="1"/>
  <c r="V21" i="1"/>
  <c r="W21" i="1" s="1"/>
  <c r="X21" i="1"/>
  <c r="Y21" i="1"/>
  <c r="Z21" i="1"/>
  <c r="AA21" i="1"/>
  <c r="AB21" i="1"/>
  <c r="AC21" i="1" s="1"/>
  <c r="AD21" i="1"/>
  <c r="AE21" i="1"/>
  <c r="AF21" i="1"/>
  <c r="AG21" i="1"/>
  <c r="AH21" i="1"/>
  <c r="AI21" i="1" s="1"/>
  <c r="AJ21" i="1"/>
  <c r="A22" i="1"/>
  <c r="B22" i="1"/>
  <c r="C22" i="1"/>
  <c r="D22" i="1"/>
  <c r="E22" i="1" s="1"/>
  <c r="F22" i="1"/>
  <c r="G22" i="1"/>
  <c r="H22" i="1"/>
  <c r="I22" i="1"/>
  <c r="J22" i="1"/>
  <c r="K22" i="1" s="1"/>
  <c r="L22" i="1"/>
  <c r="M22" i="1"/>
  <c r="N22" i="1"/>
  <c r="O22" i="1"/>
  <c r="P22" i="1"/>
  <c r="Q22" i="1" s="1"/>
  <c r="R22" i="1"/>
  <c r="S22" i="1"/>
  <c r="T22" i="1"/>
  <c r="U22" i="1"/>
  <c r="V22" i="1"/>
  <c r="W22" i="1" s="1"/>
  <c r="X22" i="1"/>
  <c r="Y22" i="1"/>
  <c r="Z22" i="1"/>
  <c r="AA22" i="1"/>
  <c r="AB22" i="1"/>
  <c r="AC22" i="1" s="1"/>
  <c r="AD22" i="1"/>
  <c r="AE22" i="1"/>
  <c r="AF22" i="1"/>
  <c r="AG22" i="1"/>
  <c r="AH22" i="1"/>
  <c r="AI22" i="1" s="1"/>
  <c r="AJ22" i="1"/>
  <c r="AJ9" i="1"/>
  <c r="AJ8" i="1"/>
  <c r="AJ7" i="1"/>
  <c r="AJ6" i="1"/>
  <c r="AJ5" i="1"/>
  <c r="AJ4" i="1"/>
  <c r="AJ3" i="1"/>
  <c r="AG9" i="1"/>
  <c r="AG8" i="1"/>
  <c r="AG7" i="1"/>
  <c r="AG6" i="1"/>
  <c r="AG5" i="1"/>
  <c r="AG4" i="1"/>
  <c r="AG3" i="1"/>
  <c r="AD9" i="1"/>
  <c r="AD8" i="1"/>
  <c r="AD7" i="1"/>
  <c r="AD6" i="1"/>
  <c r="AD5" i="1"/>
  <c r="AD4" i="1"/>
  <c r="AD3" i="1"/>
  <c r="AA9" i="1"/>
  <c r="AA8" i="1"/>
  <c r="AA7" i="1"/>
  <c r="AA6" i="1"/>
  <c r="AA5" i="1"/>
  <c r="AA4" i="1"/>
  <c r="AA3" i="1"/>
  <c r="X9" i="1"/>
  <c r="X8" i="1"/>
  <c r="X7" i="1"/>
  <c r="X6" i="1"/>
  <c r="X5" i="1"/>
  <c r="X4" i="1"/>
  <c r="X3" i="1"/>
  <c r="U9" i="1"/>
  <c r="U8" i="1"/>
  <c r="U7" i="1"/>
  <c r="U6" i="1"/>
  <c r="U5" i="1"/>
  <c r="U4" i="1"/>
  <c r="U3" i="1"/>
  <c r="R9" i="1"/>
  <c r="R8" i="1"/>
  <c r="R7" i="1"/>
  <c r="R6" i="1"/>
  <c r="R5" i="1"/>
  <c r="R4" i="1"/>
  <c r="R3" i="1"/>
  <c r="O9" i="1"/>
  <c r="O8" i="1"/>
  <c r="O7" i="1"/>
  <c r="O6" i="1"/>
  <c r="O5" i="1"/>
  <c r="O4" i="1"/>
  <c r="O3" i="1"/>
  <c r="L9" i="1"/>
  <c r="L8" i="1"/>
  <c r="L7" i="1"/>
  <c r="L6" i="1"/>
  <c r="L5" i="1"/>
  <c r="L4" i="1"/>
  <c r="L3" i="1"/>
  <c r="I9" i="1"/>
  <c r="I8" i="1"/>
  <c r="I7" i="1"/>
  <c r="I6" i="1"/>
  <c r="I5" i="1"/>
  <c r="I4" i="1"/>
  <c r="I3" i="1"/>
  <c r="AI9" i="1"/>
  <c r="AI8" i="1"/>
  <c r="AI7" i="1"/>
  <c r="AI6" i="1"/>
  <c r="AI5" i="1"/>
  <c r="AI4" i="1"/>
  <c r="AI3" i="1"/>
  <c r="AF9" i="1"/>
  <c r="AF8" i="1"/>
  <c r="AF7" i="1"/>
  <c r="AF6" i="1"/>
  <c r="AF5" i="1"/>
  <c r="AF4" i="1"/>
  <c r="AF3" i="1"/>
  <c r="AC9" i="1"/>
  <c r="AC8" i="1"/>
  <c r="AC7" i="1"/>
  <c r="AC6" i="1"/>
  <c r="AC5" i="1"/>
  <c r="AC4" i="1"/>
  <c r="AC3" i="1"/>
  <c r="Z9" i="1"/>
  <c r="Z8" i="1"/>
  <c r="Z7" i="1"/>
  <c r="Z6" i="1"/>
  <c r="Z5" i="1"/>
  <c r="Z4" i="1"/>
  <c r="Z3" i="1"/>
  <c r="W9" i="1"/>
  <c r="W8" i="1"/>
  <c r="W7" i="1"/>
  <c r="W6" i="1"/>
  <c r="W5" i="1"/>
  <c r="W4" i="1"/>
  <c r="W3" i="1"/>
  <c r="T9" i="1"/>
  <c r="T8" i="1"/>
  <c r="T7" i="1"/>
  <c r="T6" i="1"/>
  <c r="T5" i="1"/>
  <c r="T4" i="1"/>
  <c r="T3" i="1"/>
  <c r="Q9" i="1"/>
  <c r="Q8" i="1"/>
  <c r="Q7" i="1"/>
  <c r="Q6" i="1"/>
  <c r="Q5" i="1"/>
  <c r="Q4" i="1"/>
  <c r="Q3" i="1"/>
  <c r="N9" i="1"/>
  <c r="N8" i="1"/>
  <c r="N7" i="1"/>
  <c r="N6" i="1"/>
  <c r="N5" i="1"/>
  <c r="N4" i="1"/>
  <c r="N3" i="1"/>
  <c r="K9" i="1"/>
  <c r="K8" i="1"/>
  <c r="K7" i="1"/>
  <c r="K6" i="1"/>
  <c r="K5" i="1"/>
  <c r="K4" i="1"/>
  <c r="K3" i="1"/>
  <c r="H9" i="1"/>
  <c r="H8" i="1"/>
  <c r="H7" i="1"/>
  <c r="H6" i="1"/>
  <c r="H5" i="1"/>
  <c r="H4" i="1"/>
  <c r="H3" i="1"/>
  <c r="AH4" i="1"/>
  <c r="AH5" i="1" s="1"/>
  <c r="AH6" i="1" s="1"/>
  <c r="AH7" i="1" s="1"/>
  <c r="AH8" i="1" s="1"/>
  <c r="AH9" i="1" s="1"/>
  <c r="AH3" i="1"/>
  <c r="AE3" i="1"/>
  <c r="AE4" i="1" s="1"/>
  <c r="AE5" i="1" s="1"/>
  <c r="AE6" i="1" s="1"/>
  <c r="AE7" i="1" s="1"/>
  <c r="AE8" i="1" s="1"/>
  <c r="AE9" i="1" s="1"/>
  <c r="AB4" i="1"/>
  <c r="AB5" i="1" s="1"/>
  <c r="AB6" i="1" s="1"/>
  <c r="AB7" i="1" s="1"/>
  <c r="AB8" i="1" s="1"/>
  <c r="AB9" i="1" s="1"/>
  <c r="AB3" i="1"/>
  <c r="Y3" i="1"/>
  <c r="Y4" i="1" s="1"/>
  <c r="Y5" i="1" s="1"/>
  <c r="Y6" i="1" s="1"/>
  <c r="Y7" i="1" s="1"/>
  <c r="Y8" i="1" s="1"/>
  <c r="Y9" i="1" s="1"/>
  <c r="V4" i="1"/>
  <c r="V5" i="1" s="1"/>
  <c r="V6" i="1" s="1"/>
  <c r="V7" i="1" s="1"/>
  <c r="V8" i="1" s="1"/>
  <c r="V9" i="1" s="1"/>
  <c r="V3" i="1"/>
  <c r="S3" i="1"/>
  <c r="S4" i="1" s="1"/>
  <c r="S5" i="1" s="1"/>
  <c r="S6" i="1" s="1"/>
  <c r="S7" i="1" s="1"/>
  <c r="S8" i="1" s="1"/>
  <c r="S9" i="1" s="1"/>
  <c r="P4" i="1"/>
  <c r="P5" i="1" s="1"/>
  <c r="P6" i="1" s="1"/>
  <c r="P7" i="1" s="1"/>
  <c r="P8" i="1" s="1"/>
  <c r="P9" i="1" s="1"/>
  <c r="P3" i="1"/>
  <c r="M3" i="1"/>
  <c r="M4" i="1" s="1"/>
  <c r="M5" i="1" s="1"/>
  <c r="M6" i="1" s="1"/>
  <c r="M7" i="1" s="1"/>
  <c r="M8" i="1" s="1"/>
  <c r="M9" i="1" s="1"/>
  <c r="J4" i="1"/>
  <c r="J5" i="1" s="1"/>
  <c r="J6" i="1" s="1"/>
  <c r="J7" i="1" s="1"/>
  <c r="J8" i="1" s="1"/>
  <c r="J9" i="1" s="1"/>
  <c r="J3" i="1"/>
  <c r="G3" i="1"/>
  <c r="G4" i="1" s="1"/>
  <c r="G5" i="1" s="1"/>
  <c r="G6" i="1" s="1"/>
  <c r="G7" i="1" s="1"/>
  <c r="G8" i="1" s="1"/>
  <c r="G9" i="1" s="1"/>
  <c r="AB2" i="1"/>
  <c r="AE2" i="1" s="1"/>
  <c r="AH2" i="1" s="1"/>
  <c r="S2" i="1"/>
  <c r="V2" i="1" s="1"/>
  <c r="Y2" i="1" s="1"/>
  <c r="G2" i="1"/>
  <c r="J2" i="1" s="1"/>
  <c r="M2" i="1" s="1"/>
  <c r="P2" i="1" s="1"/>
  <c r="D2" i="1" l="1"/>
  <c r="A2" i="1"/>
  <c r="A3" i="1"/>
  <c r="A4" i="1" s="1"/>
  <c r="A5" i="1" s="1"/>
  <c r="A6" i="1" l="1"/>
  <c r="B5" i="1"/>
  <c r="B4" i="1"/>
  <c r="D3" i="1"/>
  <c r="B3" i="1"/>
  <c r="A16" i="2"/>
  <c r="A15" i="2"/>
  <c r="A14" i="2"/>
  <c r="A13" i="2"/>
  <c r="A12" i="2"/>
  <c r="A8" i="2"/>
  <c r="A6" i="2"/>
  <c r="A9" i="2" s="1"/>
  <c r="A4" i="2"/>
  <c r="D4" i="1" l="1"/>
  <c r="E3" i="1"/>
  <c r="B6" i="1"/>
  <c r="A7" i="1"/>
  <c r="A10" i="2"/>
  <c r="A11" i="2"/>
  <c r="A5" i="2"/>
  <c r="A19" i="2" s="1"/>
  <c r="A7" i="2"/>
  <c r="C5" i="1" l="1"/>
  <c r="C4" i="1"/>
  <c r="C3" i="1"/>
  <c r="C6" i="1"/>
  <c r="B7" i="1"/>
  <c r="C7" i="1"/>
  <c r="A8" i="1"/>
  <c r="F3" i="1"/>
  <c r="D5" i="1"/>
  <c r="F4" i="1"/>
  <c r="E4" i="1"/>
  <c r="E5" i="1" l="1"/>
  <c r="F5" i="1"/>
  <c r="D6" i="1"/>
  <c r="B8" i="1"/>
  <c r="A9" i="1"/>
  <c r="C8" i="1"/>
  <c r="B9" i="1" l="1"/>
  <c r="C9" i="1"/>
  <c r="E6" i="1"/>
  <c r="F6" i="1"/>
  <c r="D7" i="1"/>
  <c r="F7" i="1" l="1"/>
  <c r="D8" i="1"/>
  <c r="E7" i="1"/>
  <c r="F8" i="1" l="1"/>
  <c r="D9" i="1"/>
  <c r="E8" i="1"/>
  <c r="F9" i="1" l="1"/>
  <c r="E9" i="1"/>
</calcChain>
</file>

<file path=xl/sharedStrings.xml><?xml version="1.0" encoding="utf-8"?>
<sst xmlns="http://schemas.openxmlformats.org/spreadsheetml/2006/main" count="17" uniqueCount="17">
  <si>
    <t>Berechnen_der_Feiertage</t>
  </si>
  <si>
    <t>Berechnungen für den Kalender</t>
  </si>
  <si>
    <t>Ostersonntag</t>
  </si>
  <si>
    <t>Neujahr </t>
  </si>
  <si>
    <t>Karfreitag </t>
  </si>
  <si>
    <t>Ostermontag </t>
  </si>
  <si>
    <t>Maifeiertag </t>
  </si>
  <si>
    <t>Christi Himmelfahrt</t>
  </si>
  <si>
    <t>Pfingstsonntag </t>
  </si>
  <si>
    <t>Pfingstmontag </t>
  </si>
  <si>
    <t>Tag der Deutschen Einheit</t>
  </si>
  <si>
    <t>Heilig Abend</t>
  </si>
  <si>
    <t>1. Weihnachtstag</t>
  </si>
  <si>
    <t>2. Weihnachtstag</t>
  </si>
  <si>
    <t>Silvester</t>
  </si>
  <si>
    <t>Feiertagsliste</t>
  </si>
  <si>
    <t>Feiertage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</si>
</sst>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Kalender für das Jahr&quot;\ 0"/>
    <numFmt numFmtId="165" formatCode="mmmm"/>
    <numFmt numFmtId="166" formatCode="dd"/>
    <numFmt numFmtId="167" formatCode="ddd"/>
    <numFmt numFmtId="168" formatCode="0&quot;. KW&quot;"/>
    <numFmt numFmtId="169" formatCode="0\ &quot;Arbeitstage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504D"/>
      <name val="Calibri"/>
      <family val="2"/>
      <scheme val="minor"/>
    </font>
    <font>
      <sz val="22"/>
      <color theme="1"/>
      <name val="Calibri"/>
      <family val="2"/>
      <scheme val="minor"/>
    </font>
    <font>
      <sz val="36"/>
      <color theme="3" tint="0.39997558519241921"/>
      <name val="Calibri"/>
      <family val="2"/>
      <scheme val="minor"/>
    </font>
    <font>
      <sz val="22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0.79998168889431442"/>
      </left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 style="medium">
        <color theme="8" tint="0.79998168889431442"/>
      </right>
      <top style="medium">
        <color theme="8" tint="0.79998168889431442"/>
      </top>
      <bottom style="medium">
        <color theme="8" tint="0.7999816888943144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14" fontId="0" fillId="0" borderId="5" xfId="0" applyNumberForma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0" fontId="1" fillId="0" borderId="0" xfId="0" applyFont="1" applyBorder="1"/>
    <xf numFmtId="14" fontId="0" fillId="0" borderId="4" xfId="0" applyNumberForma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166" fontId="3" fillId="0" borderId="10" xfId="0" applyNumberFormat="1" applyFont="1" applyBorder="1" applyAlignment="1">
      <alignment horizontal="center"/>
    </xf>
    <xf numFmtId="167" fontId="3" fillId="0" borderId="11" xfId="0" applyNumberFormat="1" applyFont="1" applyBorder="1" applyAlignment="1">
      <alignment horizontal="center"/>
    </xf>
    <xf numFmtId="168" fontId="0" fillId="0" borderId="12" xfId="0" applyNumberFormat="1" applyFont="1" applyBorder="1" applyAlignment="1">
      <alignment horizontal="left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9" fontId="5" fillId="0" borderId="10" xfId="0" applyNumberFormat="1" applyFont="1" applyBorder="1" applyAlignment="1">
      <alignment horizontal="left" vertical="center"/>
    </xf>
    <xf numFmtId="169" fontId="5" fillId="0" borderId="11" xfId="0" applyNumberFormat="1" applyFont="1" applyBorder="1" applyAlignment="1">
      <alignment horizontal="left" vertical="center"/>
    </xf>
    <xf numFmtId="169" fontId="5" fillId="0" borderId="12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</cellXfs>
  <cellStyles count="1">
    <cellStyle name="Standard" xfId="0" builtinId="0"/>
  </cellStyles>
  <dxfs count="8">
    <dxf>
      <fill>
        <patternFill>
          <bgColor theme="3" tint="0.39994506668294322"/>
        </patternFill>
      </fill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J34"/>
  <sheetViews>
    <sheetView tabSelected="1" zoomScale="70" zoomScaleNormal="70" workbookViewId="0">
      <selection sqref="A1:AJ1"/>
    </sheetView>
  </sheetViews>
  <sheetFormatPr baseColWidth="10" defaultRowHeight="15" x14ac:dyDescent="0.25"/>
  <cols>
    <col min="1" max="2" width="7.7109375" customWidth="1"/>
    <col min="3" max="3" width="25.7109375" customWidth="1"/>
    <col min="4" max="5" width="7.7109375" customWidth="1"/>
    <col min="6" max="6" width="25.7109375" customWidth="1"/>
    <col min="9" max="9" width="25.7109375" customWidth="1"/>
    <col min="10" max="11" width="7.7109375" customWidth="1"/>
    <col min="12" max="12" width="25.7109375" customWidth="1"/>
    <col min="13" max="14" width="7.7109375" customWidth="1"/>
    <col min="15" max="15" width="25.7109375" customWidth="1"/>
    <col min="16" max="17" width="7.7109375" customWidth="1"/>
    <col min="18" max="18" width="25.7109375" customWidth="1"/>
    <col min="19" max="20" width="7.7109375" customWidth="1"/>
    <col min="21" max="21" width="25.7109375" customWidth="1"/>
    <col min="22" max="23" width="7.7109375" customWidth="1"/>
    <col min="24" max="24" width="25.7109375" customWidth="1"/>
    <col min="25" max="26" width="7.7109375" customWidth="1"/>
    <col min="27" max="27" width="25.7109375" customWidth="1"/>
    <col min="28" max="29" width="7.7109375" customWidth="1"/>
    <col min="30" max="30" width="25.7109375" customWidth="1"/>
    <col min="31" max="32" width="7.7109375" customWidth="1"/>
    <col min="33" max="33" width="25.7109375" customWidth="1"/>
    <col min="34" max="35" width="7.7109375" customWidth="1"/>
    <col min="36" max="36" width="25.7109375" customWidth="1"/>
  </cols>
  <sheetData>
    <row r="1" spans="1:36" ht="47.25" thickBot="1" x14ac:dyDescent="0.75">
      <c r="A1" s="18">
        <v>2011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29.25" thickBot="1" x14ac:dyDescent="0.3">
      <c r="A2" s="15">
        <f>DATE(Jahr,1,1)</f>
        <v>40544</v>
      </c>
      <c r="B2" s="16"/>
      <c r="C2" s="17"/>
      <c r="D2" s="15">
        <f>DATE(Jahr,MONTH(A2)+1,1)</f>
        <v>40575</v>
      </c>
      <c r="E2" s="16"/>
      <c r="F2" s="17"/>
      <c r="G2" s="15">
        <f>DATE(Jahr,MONTH(D2)+1,1)</f>
        <v>40603</v>
      </c>
      <c r="H2" s="16"/>
      <c r="I2" s="17"/>
      <c r="J2" s="15">
        <f>DATE(Jahr,MONTH(G2)+1,1)</f>
        <v>40634</v>
      </c>
      <c r="K2" s="16"/>
      <c r="L2" s="17"/>
      <c r="M2" s="15">
        <f>DATE(Jahr,MONTH(J2)+1,1)</f>
        <v>40664</v>
      </c>
      <c r="N2" s="16"/>
      <c r="O2" s="17"/>
      <c r="P2" s="15">
        <f>DATE(Jahr,MONTH(M2)+1,1)</f>
        <v>40695</v>
      </c>
      <c r="Q2" s="16"/>
      <c r="R2" s="17"/>
      <c r="S2" s="15">
        <f>DATE(Jahr,MONTH(P2)+1,1)</f>
        <v>40725</v>
      </c>
      <c r="T2" s="16"/>
      <c r="U2" s="17"/>
      <c r="V2" s="15">
        <f>DATE(Jahr,MONTH(S2)+1,1)</f>
        <v>40756</v>
      </c>
      <c r="W2" s="16"/>
      <c r="X2" s="17"/>
      <c r="Y2" s="15">
        <f>DATE(Jahr,MONTH(V2)+1,1)</f>
        <v>40787</v>
      </c>
      <c r="Z2" s="16"/>
      <c r="AA2" s="17"/>
      <c r="AB2" s="15">
        <f>DATE(Jahr,MONTH(Y2)+1,1)</f>
        <v>40817</v>
      </c>
      <c r="AC2" s="16"/>
      <c r="AD2" s="17"/>
      <c r="AE2" s="15">
        <f>DATE(Jahr,MONTH(AB2)+1,1)</f>
        <v>40848</v>
      </c>
      <c r="AF2" s="16"/>
      <c r="AG2" s="17"/>
      <c r="AH2" s="15">
        <f>DATE(Jahr,MONTH(AE2)+1,1)</f>
        <v>40878</v>
      </c>
      <c r="AI2" s="16"/>
      <c r="AJ2" s="17"/>
    </row>
    <row r="3" spans="1:36" ht="29.25" thickBot="1" x14ac:dyDescent="0.5">
      <c r="A3" s="12">
        <f>A2</f>
        <v>40544</v>
      </c>
      <c r="B3" s="13">
        <f>A3</f>
        <v>40544</v>
      </c>
      <c r="C3" s="14" t="str">
        <f t="shared" ref="C3:C9" si="0">IF(ISERROR(FIND(A3,Feiertagsliste)),                                                                                                                    IF(WEEKDAY(A3,2)=1,TRUNC((A3-WEEKDAY(A3,2)-DATE(YEAR(A3+4-WEEKDAY(A3,2)),1,-10))/7), "" ),                                                                                                                                                                                                                           VLOOKUP(A3,Berechnen_der_Feiertage,2,TRUE))</f>
        <v>Neujahr </v>
      </c>
      <c r="D3" s="12">
        <f>D2</f>
        <v>40575</v>
      </c>
      <c r="E3" s="13">
        <f>D3</f>
        <v>40575</v>
      </c>
      <c r="F3" s="14" t="str">
        <f t="shared" ref="F3:F9" si="1">IF(ISERROR(FIND(D3,Feiertagsliste)),                                                                                                                    IF(WEEKDAY(D3,2)=1,TRUNC((D3-WEEKDAY(D3,2)-DATE(YEAR(D3+4-WEEKDAY(D3,2)),1,-10))/7), "" ),                                                                                                                                                                                                                           VLOOKUP(D3,Berechnen_der_Feiertage,2,TRUE))</f>
        <v/>
      </c>
      <c r="G3" s="12">
        <f>G2</f>
        <v>40603</v>
      </c>
      <c r="H3" s="13">
        <f>G3</f>
        <v>40603</v>
      </c>
      <c r="I3" s="14" t="str">
        <f t="shared" ref="I3:I9" si="2">IF(ISERROR(FIND(G3,Feiertagsliste)),                                                                                                                    IF(WEEKDAY(G3,2)=1,TRUNC((G3-WEEKDAY(G3,2)-DATE(YEAR(G3+4-WEEKDAY(G3,2)),1,-10))/7), "" ),                                                                                                                                                                                                                           VLOOKUP(G3,Berechnen_der_Feiertage,2,TRUE))</f>
        <v/>
      </c>
      <c r="J3" s="12">
        <f>J2</f>
        <v>40634</v>
      </c>
      <c r="K3" s="13">
        <f>J3</f>
        <v>40634</v>
      </c>
      <c r="L3" s="14" t="str">
        <f t="shared" ref="L3:L9" si="3">IF(ISERROR(FIND(J3,Feiertagsliste)),                                                                                                                    IF(WEEKDAY(J3,2)=1,TRUNC((J3-WEEKDAY(J3,2)-DATE(YEAR(J3+4-WEEKDAY(J3,2)),1,-10))/7), "" ),                                                                                                                                                                                                                           VLOOKUP(J3,Berechnen_der_Feiertage,2,TRUE))</f>
        <v/>
      </c>
      <c r="M3" s="12">
        <f>M2</f>
        <v>40664</v>
      </c>
      <c r="N3" s="13">
        <f>M3</f>
        <v>40664</v>
      </c>
      <c r="O3" s="14" t="str">
        <f t="shared" ref="O3:O9" si="4">IF(ISERROR(FIND(M3,Feiertagsliste)),                                                                                                                    IF(WEEKDAY(M3,2)=1,TRUNC((M3-WEEKDAY(M3,2)-DATE(YEAR(M3+4-WEEKDAY(M3,2)),1,-10))/7), "" ),                                                                                                                                                                                                                           VLOOKUP(M3,Berechnen_der_Feiertage,2,TRUE))</f>
        <v>Maifeiertag </v>
      </c>
      <c r="P3" s="12">
        <f>P2</f>
        <v>40695</v>
      </c>
      <c r="Q3" s="13">
        <f>P3</f>
        <v>40695</v>
      </c>
      <c r="R3" s="14" t="str">
        <f t="shared" ref="R3:R9" si="5">IF(ISERROR(FIND(P3,Feiertagsliste)),                                                                                                                    IF(WEEKDAY(P3,2)=1,TRUNC((P3-WEEKDAY(P3,2)-DATE(YEAR(P3+4-WEEKDAY(P3,2)),1,-10))/7), "" ),                                                                                                                                                                                                                           VLOOKUP(P3,Berechnen_der_Feiertage,2,TRUE))</f>
        <v/>
      </c>
      <c r="S3" s="12">
        <f>S2</f>
        <v>40725</v>
      </c>
      <c r="T3" s="13">
        <f>S3</f>
        <v>40725</v>
      </c>
      <c r="U3" s="14" t="str">
        <f t="shared" ref="U3:U9" si="6">IF(ISERROR(FIND(S3,Feiertagsliste)),                                                                                                                    IF(WEEKDAY(S3,2)=1,TRUNC((S3-WEEKDAY(S3,2)-DATE(YEAR(S3+4-WEEKDAY(S3,2)),1,-10))/7), "" ),                                                                                                                                                                                                                           VLOOKUP(S3,Berechnen_der_Feiertage,2,TRUE))</f>
        <v/>
      </c>
      <c r="V3" s="12">
        <f>V2</f>
        <v>40756</v>
      </c>
      <c r="W3" s="13">
        <f>V3</f>
        <v>40756</v>
      </c>
      <c r="X3" s="14">
        <f t="shared" ref="X3:X9" si="7">IF(ISERROR(FIND(V3,Feiertagsliste)),                                                                                                                    IF(WEEKDAY(V3,2)=1,TRUNC((V3-WEEKDAY(V3,2)-DATE(YEAR(V3+4-WEEKDAY(V3,2)),1,-10))/7), "" ),                                                                                                                                                                                                                           VLOOKUP(V3,Berechnen_der_Feiertage,2,TRUE))</f>
        <v>31</v>
      </c>
      <c r="Y3" s="12">
        <f>Y2</f>
        <v>40787</v>
      </c>
      <c r="Z3" s="13">
        <f>Y3</f>
        <v>40787</v>
      </c>
      <c r="AA3" s="14" t="str">
        <f t="shared" ref="AA3:AA9" si="8">IF(ISERROR(FIND(Y3,Feiertagsliste)),                                                                                                                    IF(WEEKDAY(Y3,2)=1,TRUNC((Y3-WEEKDAY(Y3,2)-DATE(YEAR(Y3+4-WEEKDAY(Y3,2)),1,-10))/7), "" ),                                                                                                                                                                                                                           VLOOKUP(Y3,Berechnen_der_Feiertage,2,TRUE))</f>
        <v/>
      </c>
      <c r="AB3" s="12">
        <f>AB2</f>
        <v>40817</v>
      </c>
      <c r="AC3" s="13">
        <f>AB3</f>
        <v>40817</v>
      </c>
      <c r="AD3" s="14" t="str">
        <f t="shared" ref="AD3:AD9" si="9">IF(ISERROR(FIND(AB3,Feiertagsliste)),                                                                                                                    IF(WEEKDAY(AB3,2)=1,TRUNC((AB3-WEEKDAY(AB3,2)-DATE(YEAR(AB3+4-WEEKDAY(AB3,2)),1,-10))/7), "" ),                                                                                                                                                                                                                           VLOOKUP(AB3,Berechnen_der_Feiertage,2,TRUE))</f>
        <v/>
      </c>
      <c r="AE3" s="12">
        <f>AE2</f>
        <v>40848</v>
      </c>
      <c r="AF3" s="13">
        <f>AE3</f>
        <v>40848</v>
      </c>
      <c r="AG3" s="14" t="str">
        <f t="shared" ref="AG3:AG9" si="10">IF(ISERROR(FIND(AE3,Feiertagsliste)),                                                                                                                    IF(WEEKDAY(AE3,2)=1,TRUNC((AE3-WEEKDAY(AE3,2)-DATE(YEAR(AE3+4-WEEKDAY(AE3,2)),1,-10))/7), "" ),                                                                                                                                                                                                                           VLOOKUP(AE3,Berechnen_der_Feiertage,2,TRUE))</f>
        <v/>
      </c>
      <c r="AH3" s="12">
        <f>AH2</f>
        <v>40878</v>
      </c>
      <c r="AI3" s="13">
        <f>AH3</f>
        <v>40878</v>
      </c>
      <c r="AJ3" s="14" t="str">
        <f t="shared" ref="AJ3:AJ9" si="11">IF(ISERROR(FIND(AH3,Feiertagsliste)),                                                                                                                    IF(WEEKDAY(AH3,2)=1,TRUNC((AH3-WEEKDAY(AH3,2)-DATE(YEAR(AH3+4-WEEKDAY(AH3,2)),1,-10))/7), "" ),                                                                                                                                                                                                                           VLOOKUP(AH3,Berechnen_der_Feiertage,2,TRUE))</f>
        <v/>
      </c>
    </row>
    <row r="4" spans="1:36" ht="29.25" thickBot="1" x14ac:dyDescent="0.5">
      <c r="A4" s="12">
        <f>A3+1</f>
        <v>40545</v>
      </c>
      <c r="B4" s="13">
        <f>A4</f>
        <v>40545</v>
      </c>
      <c r="C4" s="14" t="str">
        <f t="shared" si="0"/>
        <v/>
      </c>
      <c r="D4" s="12">
        <f>D3+1</f>
        <v>40576</v>
      </c>
      <c r="E4" s="13">
        <f>D4</f>
        <v>40576</v>
      </c>
      <c r="F4" s="14" t="str">
        <f t="shared" si="1"/>
        <v/>
      </c>
      <c r="G4" s="12">
        <f>G3+1</f>
        <v>40604</v>
      </c>
      <c r="H4" s="13">
        <f>G4</f>
        <v>40604</v>
      </c>
      <c r="I4" s="14" t="str">
        <f t="shared" si="2"/>
        <v/>
      </c>
      <c r="J4" s="12">
        <f>J3+1</f>
        <v>40635</v>
      </c>
      <c r="K4" s="13">
        <f>J4</f>
        <v>40635</v>
      </c>
      <c r="L4" s="14" t="str">
        <f t="shared" si="3"/>
        <v/>
      </c>
      <c r="M4" s="12">
        <f>M3+1</f>
        <v>40665</v>
      </c>
      <c r="N4" s="13">
        <f>M4</f>
        <v>40665</v>
      </c>
      <c r="O4" s="14">
        <f t="shared" si="4"/>
        <v>18</v>
      </c>
      <c r="P4" s="12">
        <f>P3+1</f>
        <v>40696</v>
      </c>
      <c r="Q4" s="13">
        <f>P4</f>
        <v>40696</v>
      </c>
      <c r="R4" s="14" t="str">
        <f t="shared" si="5"/>
        <v>Christi Himmelfahrt</v>
      </c>
      <c r="S4" s="12">
        <f>S3+1</f>
        <v>40726</v>
      </c>
      <c r="T4" s="13">
        <f>S4</f>
        <v>40726</v>
      </c>
      <c r="U4" s="14" t="str">
        <f t="shared" si="6"/>
        <v/>
      </c>
      <c r="V4" s="12">
        <f>V3+1</f>
        <v>40757</v>
      </c>
      <c r="W4" s="13">
        <f>V4</f>
        <v>40757</v>
      </c>
      <c r="X4" s="14" t="str">
        <f t="shared" si="7"/>
        <v/>
      </c>
      <c r="Y4" s="12">
        <f>Y3+1</f>
        <v>40788</v>
      </c>
      <c r="Z4" s="13">
        <f>Y4</f>
        <v>40788</v>
      </c>
      <c r="AA4" s="14" t="str">
        <f t="shared" si="8"/>
        <v/>
      </c>
      <c r="AB4" s="12">
        <f>AB3+1</f>
        <v>40818</v>
      </c>
      <c r="AC4" s="13">
        <f>AB4</f>
        <v>40818</v>
      </c>
      <c r="AD4" s="14" t="str">
        <f t="shared" si="9"/>
        <v/>
      </c>
      <c r="AE4" s="12">
        <f>AE3+1</f>
        <v>40849</v>
      </c>
      <c r="AF4" s="13">
        <f>AE4</f>
        <v>40849</v>
      </c>
      <c r="AG4" s="14" t="str">
        <f t="shared" si="10"/>
        <v/>
      </c>
      <c r="AH4" s="12">
        <f>AH3+1</f>
        <v>40879</v>
      </c>
      <c r="AI4" s="13">
        <f>AH4</f>
        <v>40879</v>
      </c>
      <c r="AJ4" s="14" t="str">
        <f t="shared" si="11"/>
        <v/>
      </c>
    </row>
    <row r="5" spans="1:36" ht="29.25" thickBot="1" x14ac:dyDescent="0.5">
      <c r="A5" s="12">
        <f t="shared" ref="A5:A33" si="12">A4+1</f>
        <v>40546</v>
      </c>
      <c r="B5" s="13">
        <f t="shared" ref="B5:B9" si="13">A5</f>
        <v>40546</v>
      </c>
      <c r="C5" s="14">
        <f t="shared" si="0"/>
        <v>1</v>
      </c>
      <c r="D5" s="12">
        <f t="shared" ref="D5:D30" si="14">D4+1</f>
        <v>40577</v>
      </c>
      <c r="E5" s="13">
        <f t="shared" ref="E5:E9" si="15">D5</f>
        <v>40577</v>
      </c>
      <c r="F5" s="14" t="str">
        <f t="shared" si="1"/>
        <v/>
      </c>
      <c r="G5" s="12">
        <f t="shared" ref="G5:G33" si="16">G4+1</f>
        <v>40605</v>
      </c>
      <c r="H5" s="13">
        <f t="shared" ref="H5:H9" si="17">G5</f>
        <v>40605</v>
      </c>
      <c r="I5" s="14" t="str">
        <f t="shared" si="2"/>
        <v/>
      </c>
      <c r="J5" s="12">
        <f t="shared" ref="J5:J32" si="18">J4+1</f>
        <v>40636</v>
      </c>
      <c r="K5" s="13">
        <f t="shared" ref="K5:K9" si="19">J5</f>
        <v>40636</v>
      </c>
      <c r="L5" s="14" t="str">
        <f t="shared" si="3"/>
        <v/>
      </c>
      <c r="M5" s="12">
        <f t="shared" ref="M5:M33" si="20">M4+1</f>
        <v>40666</v>
      </c>
      <c r="N5" s="13">
        <f t="shared" ref="N5:N9" si="21">M5</f>
        <v>40666</v>
      </c>
      <c r="O5" s="14" t="str">
        <f t="shared" si="4"/>
        <v/>
      </c>
      <c r="P5" s="12">
        <f t="shared" ref="P5:P32" si="22">P4+1</f>
        <v>40697</v>
      </c>
      <c r="Q5" s="13">
        <f t="shared" ref="Q5:Q9" si="23">P5</f>
        <v>40697</v>
      </c>
      <c r="R5" s="14" t="str">
        <f t="shared" si="5"/>
        <v/>
      </c>
      <c r="S5" s="12">
        <f t="shared" ref="S5:S33" si="24">S4+1</f>
        <v>40727</v>
      </c>
      <c r="T5" s="13">
        <f t="shared" ref="T5:T9" si="25">S5</f>
        <v>40727</v>
      </c>
      <c r="U5" s="14" t="str">
        <f t="shared" si="6"/>
        <v/>
      </c>
      <c r="V5" s="12">
        <f t="shared" ref="V5:V33" si="26">V4+1</f>
        <v>40758</v>
      </c>
      <c r="W5" s="13">
        <f t="shared" ref="W5:W9" si="27">V5</f>
        <v>40758</v>
      </c>
      <c r="X5" s="14" t="str">
        <f t="shared" si="7"/>
        <v/>
      </c>
      <c r="Y5" s="12">
        <f t="shared" ref="Y5:Y32" si="28">Y4+1</f>
        <v>40789</v>
      </c>
      <c r="Z5" s="13">
        <f t="shared" ref="Z5:Z9" si="29">Y5</f>
        <v>40789</v>
      </c>
      <c r="AA5" s="14" t="str">
        <f t="shared" si="8"/>
        <v/>
      </c>
      <c r="AB5" s="12">
        <f t="shared" ref="AB5:AB33" si="30">AB4+1</f>
        <v>40819</v>
      </c>
      <c r="AC5" s="13">
        <f t="shared" ref="AC5:AC9" si="31">AB5</f>
        <v>40819</v>
      </c>
      <c r="AD5" s="14" t="str">
        <f t="shared" si="9"/>
        <v>Tag der Deutschen Einheit</v>
      </c>
      <c r="AE5" s="12">
        <f t="shared" ref="AE5:AE32" si="32">AE4+1</f>
        <v>40850</v>
      </c>
      <c r="AF5" s="13">
        <f t="shared" ref="AF5:AF9" si="33">AE5</f>
        <v>40850</v>
      </c>
      <c r="AG5" s="14" t="str">
        <f t="shared" si="10"/>
        <v/>
      </c>
      <c r="AH5" s="12">
        <f t="shared" ref="AH5:AH33" si="34">AH4+1</f>
        <v>40880</v>
      </c>
      <c r="AI5" s="13">
        <f t="shared" ref="AI5:AI9" si="35">AH5</f>
        <v>40880</v>
      </c>
      <c r="AJ5" s="14" t="str">
        <f t="shared" si="11"/>
        <v/>
      </c>
    </row>
    <row r="6" spans="1:36" ht="29.25" thickBot="1" x14ac:dyDescent="0.5">
      <c r="A6" s="12">
        <f t="shared" si="12"/>
        <v>40547</v>
      </c>
      <c r="B6" s="13">
        <f t="shared" si="13"/>
        <v>40547</v>
      </c>
      <c r="C6" s="14" t="str">
        <f t="shared" si="0"/>
        <v/>
      </c>
      <c r="D6" s="12">
        <f t="shared" si="14"/>
        <v>40578</v>
      </c>
      <c r="E6" s="13">
        <f t="shared" si="15"/>
        <v>40578</v>
      </c>
      <c r="F6" s="14" t="str">
        <f t="shared" si="1"/>
        <v/>
      </c>
      <c r="G6" s="12">
        <f t="shared" si="16"/>
        <v>40606</v>
      </c>
      <c r="H6" s="13">
        <f t="shared" si="17"/>
        <v>40606</v>
      </c>
      <c r="I6" s="14" t="str">
        <f t="shared" si="2"/>
        <v/>
      </c>
      <c r="J6" s="12">
        <f t="shared" si="18"/>
        <v>40637</v>
      </c>
      <c r="K6" s="13">
        <f t="shared" si="19"/>
        <v>40637</v>
      </c>
      <c r="L6" s="14">
        <f t="shared" si="3"/>
        <v>14</v>
      </c>
      <c r="M6" s="12">
        <f t="shared" si="20"/>
        <v>40667</v>
      </c>
      <c r="N6" s="13">
        <f t="shared" si="21"/>
        <v>40667</v>
      </c>
      <c r="O6" s="14" t="str">
        <f t="shared" si="4"/>
        <v/>
      </c>
      <c r="P6" s="12">
        <f t="shared" si="22"/>
        <v>40698</v>
      </c>
      <c r="Q6" s="13">
        <f t="shared" si="23"/>
        <v>40698</v>
      </c>
      <c r="R6" s="14" t="str">
        <f t="shared" si="5"/>
        <v/>
      </c>
      <c r="S6" s="12">
        <f t="shared" si="24"/>
        <v>40728</v>
      </c>
      <c r="T6" s="13">
        <f t="shared" si="25"/>
        <v>40728</v>
      </c>
      <c r="U6" s="14">
        <f t="shared" si="6"/>
        <v>27</v>
      </c>
      <c r="V6" s="12">
        <f t="shared" si="26"/>
        <v>40759</v>
      </c>
      <c r="W6" s="13">
        <f t="shared" si="27"/>
        <v>40759</v>
      </c>
      <c r="X6" s="14" t="str">
        <f t="shared" si="7"/>
        <v/>
      </c>
      <c r="Y6" s="12">
        <f t="shared" si="28"/>
        <v>40790</v>
      </c>
      <c r="Z6" s="13">
        <f t="shared" si="29"/>
        <v>40790</v>
      </c>
      <c r="AA6" s="14" t="str">
        <f t="shared" si="8"/>
        <v/>
      </c>
      <c r="AB6" s="12">
        <f t="shared" si="30"/>
        <v>40820</v>
      </c>
      <c r="AC6" s="13">
        <f t="shared" si="31"/>
        <v>40820</v>
      </c>
      <c r="AD6" s="14" t="str">
        <f t="shared" si="9"/>
        <v/>
      </c>
      <c r="AE6" s="12">
        <f t="shared" si="32"/>
        <v>40851</v>
      </c>
      <c r="AF6" s="13">
        <f t="shared" si="33"/>
        <v>40851</v>
      </c>
      <c r="AG6" s="14" t="str">
        <f t="shared" si="10"/>
        <v/>
      </c>
      <c r="AH6" s="12">
        <f t="shared" si="34"/>
        <v>40881</v>
      </c>
      <c r="AI6" s="13">
        <f t="shared" si="35"/>
        <v>40881</v>
      </c>
      <c r="AJ6" s="14" t="str">
        <f t="shared" si="11"/>
        <v/>
      </c>
    </row>
    <row r="7" spans="1:36" ht="29.25" thickBot="1" x14ac:dyDescent="0.5">
      <c r="A7" s="12">
        <f t="shared" si="12"/>
        <v>40548</v>
      </c>
      <c r="B7" s="13">
        <f t="shared" si="13"/>
        <v>40548</v>
      </c>
      <c r="C7" s="14" t="str">
        <f t="shared" si="0"/>
        <v/>
      </c>
      <c r="D7" s="12">
        <f t="shared" si="14"/>
        <v>40579</v>
      </c>
      <c r="E7" s="13">
        <f t="shared" si="15"/>
        <v>40579</v>
      </c>
      <c r="F7" s="14" t="str">
        <f t="shared" si="1"/>
        <v/>
      </c>
      <c r="G7" s="12">
        <f t="shared" si="16"/>
        <v>40607</v>
      </c>
      <c r="H7" s="13">
        <f t="shared" si="17"/>
        <v>40607</v>
      </c>
      <c r="I7" s="14" t="str">
        <f t="shared" si="2"/>
        <v/>
      </c>
      <c r="J7" s="12">
        <f t="shared" si="18"/>
        <v>40638</v>
      </c>
      <c r="K7" s="13">
        <f t="shared" si="19"/>
        <v>40638</v>
      </c>
      <c r="L7" s="14" t="str">
        <f t="shared" si="3"/>
        <v/>
      </c>
      <c r="M7" s="12">
        <f t="shared" si="20"/>
        <v>40668</v>
      </c>
      <c r="N7" s="13">
        <f t="shared" si="21"/>
        <v>40668</v>
      </c>
      <c r="O7" s="14" t="str">
        <f t="shared" si="4"/>
        <v/>
      </c>
      <c r="P7" s="12">
        <f t="shared" si="22"/>
        <v>40699</v>
      </c>
      <c r="Q7" s="13">
        <f t="shared" si="23"/>
        <v>40699</v>
      </c>
      <c r="R7" s="14" t="str">
        <f t="shared" si="5"/>
        <v/>
      </c>
      <c r="S7" s="12">
        <f t="shared" si="24"/>
        <v>40729</v>
      </c>
      <c r="T7" s="13">
        <f t="shared" si="25"/>
        <v>40729</v>
      </c>
      <c r="U7" s="14" t="str">
        <f t="shared" si="6"/>
        <v/>
      </c>
      <c r="V7" s="12">
        <f t="shared" si="26"/>
        <v>40760</v>
      </c>
      <c r="W7" s="13">
        <f t="shared" si="27"/>
        <v>40760</v>
      </c>
      <c r="X7" s="14" t="str">
        <f t="shared" si="7"/>
        <v/>
      </c>
      <c r="Y7" s="12">
        <f t="shared" si="28"/>
        <v>40791</v>
      </c>
      <c r="Z7" s="13">
        <f t="shared" si="29"/>
        <v>40791</v>
      </c>
      <c r="AA7" s="14">
        <f t="shared" si="8"/>
        <v>36</v>
      </c>
      <c r="AB7" s="12">
        <f t="shared" si="30"/>
        <v>40821</v>
      </c>
      <c r="AC7" s="13">
        <f t="shared" si="31"/>
        <v>40821</v>
      </c>
      <c r="AD7" s="14" t="str">
        <f t="shared" si="9"/>
        <v/>
      </c>
      <c r="AE7" s="12">
        <f t="shared" si="32"/>
        <v>40852</v>
      </c>
      <c r="AF7" s="13">
        <f t="shared" si="33"/>
        <v>40852</v>
      </c>
      <c r="AG7" s="14" t="str">
        <f t="shared" si="10"/>
        <v/>
      </c>
      <c r="AH7" s="12">
        <f t="shared" si="34"/>
        <v>40882</v>
      </c>
      <c r="AI7" s="13">
        <f t="shared" si="35"/>
        <v>40882</v>
      </c>
      <c r="AJ7" s="14">
        <f t="shared" si="11"/>
        <v>49</v>
      </c>
    </row>
    <row r="8" spans="1:36" ht="29.25" thickBot="1" x14ac:dyDescent="0.5">
      <c r="A8" s="12">
        <f t="shared" si="12"/>
        <v>40549</v>
      </c>
      <c r="B8" s="13">
        <f t="shared" si="13"/>
        <v>40549</v>
      </c>
      <c r="C8" s="14" t="str">
        <f t="shared" si="0"/>
        <v/>
      </c>
      <c r="D8" s="12">
        <f t="shared" si="14"/>
        <v>40580</v>
      </c>
      <c r="E8" s="13">
        <f t="shared" si="15"/>
        <v>40580</v>
      </c>
      <c r="F8" s="14" t="str">
        <f t="shared" si="1"/>
        <v/>
      </c>
      <c r="G8" s="12">
        <f t="shared" si="16"/>
        <v>40608</v>
      </c>
      <c r="H8" s="13">
        <f t="shared" si="17"/>
        <v>40608</v>
      </c>
      <c r="I8" s="14" t="str">
        <f t="shared" si="2"/>
        <v/>
      </c>
      <c r="J8" s="12">
        <f t="shared" si="18"/>
        <v>40639</v>
      </c>
      <c r="K8" s="13">
        <f t="shared" si="19"/>
        <v>40639</v>
      </c>
      <c r="L8" s="14" t="str">
        <f t="shared" si="3"/>
        <v/>
      </c>
      <c r="M8" s="12">
        <f t="shared" si="20"/>
        <v>40669</v>
      </c>
      <c r="N8" s="13">
        <f t="shared" si="21"/>
        <v>40669</v>
      </c>
      <c r="O8" s="14" t="str">
        <f t="shared" si="4"/>
        <v/>
      </c>
      <c r="P8" s="12">
        <f t="shared" si="22"/>
        <v>40700</v>
      </c>
      <c r="Q8" s="13">
        <f t="shared" si="23"/>
        <v>40700</v>
      </c>
      <c r="R8" s="14">
        <f t="shared" si="5"/>
        <v>23</v>
      </c>
      <c r="S8" s="12">
        <f t="shared" si="24"/>
        <v>40730</v>
      </c>
      <c r="T8" s="13">
        <f t="shared" si="25"/>
        <v>40730</v>
      </c>
      <c r="U8" s="14" t="str">
        <f t="shared" si="6"/>
        <v/>
      </c>
      <c r="V8" s="12">
        <f t="shared" si="26"/>
        <v>40761</v>
      </c>
      <c r="W8" s="13">
        <f t="shared" si="27"/>
        <v>40761</v>
      </c>
      <c r="X8" s="14" t="str">
        <f t="shared" si="7"/>
        <v/>
      </c>
      <c r="Y8" s="12">
        <f t="shared" si="28"/>
        <v>40792</v>
      </c>
      <c r="Z8" s="13">
        <f t="shared" si="29"/>
        <v>40792</v>
      </c>
      <c r="AA8" s="14" t="str">
        <f t="shared" si="8"/>
        <v/>
      </c>
      <c r="AB8" s="12">
        <f t="shared" si="30"/>
        <v>40822</v>
      </c>
      <c r="AC8" s="13">
        <f t="shared" si="31"/>
        <v>40822</v>
      </c>
      <c r="AD8" s="14" t="str">
        <f t="shared" si="9"/>
        <v/>
      </c>
      <c r="AE8" s="12">
        <f t="shared" si="32"/>
        <v>40853</v>
      </c>
      <c r="AF8" s="13">
        <f t="shared" si="33"/>
        <v>40853</v>
      </c>
      <c r="AG8" s="14" t="str">
        <f t="shared" si="10"/>
        <v/>
      </c>
      <c r="AH8" s="12">
        <f t="shared" si="34"/>
        <v>40883</v>
      </c>
      <c r="AI8" s="13">
        <f t="shared" si="35"/>
        <v>40883</v>
      </c>
      <c r="AJ8" s="14" t="str">
        <f t="shared" si="11"/>
        <v/>
      </c>
    </row>
    <row r="9" spans="1:36" ht="29.25" thickBot="1" x14ac:dyDescent="0.5">
      <c r="A9" s="12">
        <f t="shared" si="12"/>
        <v>40550</v>
      </c>
      <c r="B9" s="13">
        <f t="shared" si="13"/>
        <v>40550</v>
      </c>
      <c r="C9" s="14" t="str">
        <f t="shared" si="0"/>
        <v/>
      </c>
      <c r="D9" s="12">
        <f t="shared" si="14"/>
        <v>40581</v>
      </c>
      <c r="E9" s="13">
        <f t="shared" si="15"/>
        <v>40581</v>
      </c>
      <c r="F9" s="14">
        <f t="shared" si="1"/>
        <v>6</v>
      </c>
      <c r="G9" s="12">
        <f t="shared" si="16"/>
        <v>40609</v>
      </c>
      <c r="H9" s="13">
        <f t="shared" si="17"/>
        <v>40609</v>
      </c>
      <c r="I9" s="14">
        <f t="shared" si="2"/>
        <v>10</v>
      </c>
      <c r="J9" s="12">
        <f t="shared" si="18"/>
        <v>40640</v>
      </c>
      <c r="K9" s="13">
        <f t="shared" si="19"/>
        <v>40640</v>
      </c>
      <c r="L9" s="14" t="str">
        <f t="shared" si="3"/>
        <v/>
      </c>
      <c r="M9" s="12">
        <f t="shared" si="20"/>
        <v>40670</v>
      </c>
      <c r="N9" s="13">
        <f t="shared" si="21"/>
        <v>40670</v>
      </c>
      <c r="O9" s="14" t="str">
        <f t="shared" si="4"/>
        <v/>
      </c>
      <c r="P9" s="12">
        <f t="shared" si="22"/>
        <v>40701</v>
      </c>
      <c r="Q9" s="13">
        <f t="shared" si="23"/>
        <v>40701</v>
      </c>
      <c r="R9" s="14" t="str">
        <f t="shared" si="5"/>
        <v/>
      </c>
      <c r="S9" s="12">
        <f t="shared" si="24"/>
        <v>40731</v>
      </c>
      <c r="T9" s="13">
        <f t="shared" si="25"/>
        <v>40731</v>
      </c>
      <c r="U9" s="14" t="str">
        <f t="shared" si="6"/>
        <v/>
      </c>
      <c r="V9" s="12">
        <f t="shared" si="26"/>
        <v>40762</v>
      </c>
      <c r="W9" s="13">
        <f t="shared" si="27"/>
        <v>40762</v>
      </c>
      <c r="X9" s="14" t="str">
        <f t="shared" si="7"/>
        <v/>
      </c>
      <c r="Y9" s="12">
        <f t="shared" si="28"/>
        <v>40793</v>
      </c>
      <c r="Z9" s="13">
        <f t="shared" si="29"/>
        <v>40793</v>
      </c>
      <c r="AA9" s="14" t="str">
        <f t="shared" si="8"/>
        <v/>
      </c>
      <c r="AB9" s="12">
        <f t="shared" si="30"/>
        <v>40823</v>
      </c>
      <c r="AC9" s="13">
        <f t="shared" si="31"/>
        <v>40823</v>
      </c>
      <c r="AD9" s="14" t="str">
        <f t="shared" si="9"/>
        <v/>
      </c>
      <c r="AE9" s="12">
        <f t="shared" si="32"/>
        <v>40854</v>
      </c>
      <c r="AF9" s="13">
        <f t="shared" si="33"/>
        <v>40854</v>
      </c>
      <c r="AG9" s="14">
        <f t="shared" si="10"/>
        <v>45</v>
      </c>
      <c r="AH9" s="12">
        <f t="shared" si="34"/>
        <v>40884</v>
      </c>
      <c r="AI9" s="13">
        <f t="shared" si="35"/>
        <v>40884</v>
      </c>
      <c r="AJ9" s="14" t="str">
        <f t="shared" si="11"/>
        <v/>
      </c>
    </row>
    <row r="10" spans="1:36" ht="29.25" thickBot="1" x14ac:dyDescent="0.5">
      <c r="A10" s="12">
        <f t="shared" si="12"/>
        <v>40551</v>
      </c>
      <c r="B10" s="13">
        <f t="shared" ref="B10:B23" si="36">A10</f>
        <v>40551</v>
      </c>
      <c r="C10" s="14" t="str">
        <f t="shared" ref="C10:C23" si="37">IF(ISERROR(FIND(A10,Feiertagsliste)),                                                                                                                    IF(WEEKDAY(A10,2)=1,TRUNC((A10-WEEKDAY(A10,2)-DATE(YEAR(A10+4-WEEKDAY(A10,2)),1,-10))/7), "" ),                                                                                                                                                                                                                           VLOOKUP(A10,Berechnen_der_Feiertage,2,TRUE))</f>
        <v/>
      </c>
      <c r="D10" s="12">
        <f t="shared" si="14"/>
        <v>40582</v>
      </c>
      <c r="E10" s="13">
        <f t="shared" ref="E10:E23" si="38">D10</f>
        <v>40582</v>
      </c>
      <c r="F10" s="14" t="str">
        <f t="shared" ref="F10:F23" si="39">IF(ISERROR(FIND(D10,Feiertagsliste)),                                                                                                                    IF(WEEKDAY(D10,2)=1,TRUNC((D10-WEEKDAY(D10,2)-DATE(YEAR(D10+4-WEEKDAY(D10,2)),1,-10))/7), "" ),                                                                                                                                                                                                                           VLOOKUP(D10,Berechnen_der_Feiertage,2,TRUE))</f>
        <v/>
      </c>
      <c r="G10" s="12">
        <f t="shared" si="16"/>
        <v>40610</v>
      </c>
      <c r="H10" s="13">
        <f t="shared" ref="H10:H23" si="40">G10</f>
        <v>40610</v>
      </c>
      <c r="I10" s="14" t="str">
        <f t="shared" ref="I10:I23" si="41">IF(ISERROR(FIND(G10,Feiertagsliste)),                                                                                                                    IF(WEEKDAY(G10,2)=1,TRUNC((G10-WEEKDAY(G10,2)-DATE(YEAR(G10+4-WEEKDAY(G10,2)),1,-10))/7), "" ),                                                                                                                                                                                                                           VLOOKUP(G10,Berechnen_der_Feiertage,2,TRUE))</f>
        <v/>
      </c>
      <c r="J10" s="12">
        <f t="shared" si="18"/>
        <v>40641</v>
      </c>
      <c r="K10" s="13">
        <f t="shared" ref="K10:K23" si="42">J10</f>
        <v>40641</v>
      </c>
      <c r="L10" s="14" t="str">
        <f t="shared" ref="L10:L23" si="43">IF(ISERROR(FIND(J10,Feiertagsliste)),                                                                                                                    IF(WEEKDAY(J10,2)=1,TRUNC((J10-WEEKDAY(J10,2)-DATE(YEAR(J10+4-WEEKDAY(J10,2)),1,-10))/7), "" ),                                                                                                                                                                                                                           VLOOKUP(J10,Berechnen_der_Feiertage,2,TRUE))</f>
        <v/>
      </c>
      <c r="M10" s="12">
        <f t="shared" si="20"/>
        <v>40671</v>
      </c>
      <c r="N10" s="13">
        <f t="shared" ref="N10:N23" si="44">M10</f>
        <v>40671</v>
      </c>
      <c r="O10" s="14" t="str">
        <f t="shared" ref="O10:O23" si="45">IF(ISERROR(FIND(M10,Feiertagsliste)),                                                                                                                    IF(WEEKDAY(M10,2)=1,TRUNC((M10-WEEKDAY(M10,2)-DATE(YEAR(M10+4-WEEKDAY(M10,2)),1,-10))/7), "" ),                                                                                                                                                                                                                           VLOOKUP(M10,Berechnen_der_Feiertage,2,TRUE))</f>
        <v/>
      </c>
      <c r="P10" s="12">
        <f t="shared" si="22"/>
        <v>40702</v>
      </c>
      <c r="Q10" s="13">
        <f t="shared" ref="Q10:Q23" si="46">P10</f>
        <v>40702</v>
      </c>
      <c r="R10" s="14" t="str">
        <f t="shared" ref="R10:R23" si="47">IF(ISERROR(FIND(P10,Feiertagsliste)),                                                                                                                    IF(WEEKDAY(P10,2)=1,TRUNC((P10-WEEKDAY(P10,2)-DATE(YEAR(P10+4-WEEKDAY(P10,2)),1,-10))/7), "" ),                                                                                                                                                                                                                           VLOOKUP(P10,Berechnen_der_Feiertage,2,TRUE))</f>
        <v/>
      </c>
      <c r="S10" s="12">
        <f t="shared" si="24"/>
        <v>40732</v>
      </c>
      <c r="T10" s="13">
        <f t="shared" ref="T10:T23" si="48">S10</f>
        <v>40732</v>
      </c>
      <c r="U10" s="14" t="str">
        <f t="shared" ref="U10:U23" si="49">IF(ISERROR(FIND(S10,Feiertagsliste)),                                                                                                                    IF(WEEKDAY(S10,2)=1,TRUNC((S10-WEEKDAY(S10,2)-DATE(YEAR(S10+4-WEEKDAY(S10,2)),1,-10))/7), "" ),                                                                                                                                                                                                                           VLOOKUP(S10,Berechnen_der_Feiertage,2,TRUE))</f>
        <v/>
      </c>
      <c r="V10" s="12">
        <f t="shared" si="26"/>
        <v>40763</v>
      </c>
      <c r="W10" s="13">
        <f t="shared" ref="W10:W23" si="50">V10</f>
        <v>40763</v>
      </c>
      <c r="X10" s="14">
        <f t="shared" ref="X10:X23" si="51">IF(ISERROR(FIND(V10,Feiertagsliste)),                                                                                                                    IF(WEEKDAY(V10,2)=1,TRUNC((V10-WEEKDAY(V10,2)-DATE(YEAR(V10+4-WEEKDAY(V10,2)),1,-10))/7), "" ),                                                                                                                                                                                                                           VLOOKUP(V10,Berechnen_der_Feiertage,2,TRUE))</f>
        <v>32</v>
      </c>
      <c r="Y10" s="12">
        <f t="shared" si="28"/>
        <v>40794</v>
      </c>
      <c r="Z10" s="13">
        <f t="shared" ref="Z10:Z23" si="52">Y10</f>
        <v>40794</v>
      </c>
      <c r="AA10" s="14" t="str">
        <f t="shared" ref="AA10:AA23" si="53">IF(ISERROR(FIND(Y10,Feiertagsliste)),                                                                                                                    IF(WEEKDAY(Y10,2)=1,TRUNC((Y10-WEEKDAY(Y10,2)-DATE(YEAR(Y10+4-WEEKDAY(Y10,2)),1,-10))/7), "" ),                                                                                                                                                                                                                           VLOOKUP(Y10,Berechnen_der_Feiertage,2,TRUE))</f>
        <v/>
      </c>
      <c r="AB10" s="12">
        <f t="shared" si="30"/>
        <v>40824</v>
      </c>
      <c r="AC10" s="13">
        <f t="shared" ref="AC10:AC23" si="54">AB10</f>
        <v>40824</v>
      </c>
      <c r="AD10" s="14" t="str">
        <f t="shared" ref="AD10:AD23" si="55">IF(ISERROR(FIND(AB10,Feiertagsliste)),                                                                                                                    IF(WEEKDAY(AB10,2)=1,TRUNC((AB10-WEEKDAY(AB10,2)-DATE(YEAR(AB10+4-WEEKDAY(AB10,2)),1,-10))/7), "" ),                                                                                                                                                                                                                           VLOOKUP(AB10,Berechnen_der_Feiertage,2,TRUE))</f>
        <v/>
      </c>
      <c r="AE10" s="12">
        <f t="shared" si="32"/>
        <v>40855</v>
      </c>
      <c r="AF10" s="13">
        <f t="shared" ref="AF10:AF23" si="56">AE10</f>
        <v>40855</v>
      </c>
      <c r="AG10" s="14" t="str">
        <f t="shared" ref="AG10:AG23" si="57">IF(ISERROR(FIND(AE10,Feiertagsliste)),                                                                                                                    IF(WEEKDAY(AE10,2)=1,TRUNC((AE10-WEEKDAY(AE10,2)-DATE(YEAR(AE10+4-WEEKDAY(AE10,2)),1,-10))/7), "" ),                                                                                                                                                                                                                           VLOOKUP(AE10,Berechnen_der_Feiertage,2,TRUE))</f>
        <v/>
      </c>
      <c r="AH10" s="12">
        <f t="shared" si="34"/>
        <v>40885</v>
      </c>
      <c r="AI10" s="13">
        <f t="shared" ref="AI10:AI23" si="58">AH10</f>
        <v>40885</v>
      </c>
      <c r="AJ10" s="14" t="str">
        <f t="shared" ref="AJ10:AJ23" si="59">IF(ISERROR(FIND(AH10,Feiertagsliste)),                                                                                                                    IF(WEEKDAY(AH10,2)=1,TRUNC((AH10-WEEKDAY(AH10,2)-DATE(YEAR(AH10+4-WEEKDAY(AH10,2)),1,-10))/7), "" ),                                                                                                                                                                                                                           VLOOKUP(AH10,Berechnen_der_Feiertage,2,TRUE))</f>
        <v/>
      </c>
    </row>
    <row r="11" spans="1:36" ht="29.25" thickBot="1" x14ac:dyDescent="0.5">
      <c r="A11" s="12">
        <f t="shared" si="12"/>
        <v>40552</v>
      </c>
      <c r="B11" s="13">
        <f t="shared" si="36"/>
        <v>40552</v>
      </c>
      <c r="C11" s="14" t="str">
        <f t="shared" si="37"/>
        <v/>
      </c>
      <c r="D11" s="12">
        <f t="shared" si="14"/>
        <v>40583</v>
      </c>
      <c r="E11" s="13">
        <f t="shared" si="38"/>
        <v>40583</v>
      </c>
      <c r="F11" s="14" t="str">
        <f t="shared" si="39"/>
        <v/>
      </c>
      <c r="G11" s="12">
        <f t="shared" si="16"/>
        <v>40611</v>
      </c>
      <c r="H11" s="13">
        <f t="shared" si="40"/>
        <v>40611</v>
      </c>
      <c r="I11" s="14" t="str">
        <f t="shared" si="41"/>
        <v/>
      </c>
      <c r="J11" s="12">
        <f t="shared" si="18"/>
        <v>40642</v>
      </c>
      <c r="K11" s="13">
        <f t="shared" si="42"/>
        <v>40642</v>
      </c>
      <c r="L11" s="14" t="str">
        <f t="shared" si="43"/>
        <v/>
      </c>
      <c r="M11" s="12">
        <f t="shared" si="20"/>
        <v>40672</v>
      </c>
      <c r="N11" s="13">
        <f t="shared" si="44"/>
        <v>40672</v>
      </c>
      <c r="O11" s="14">
        <f t="shared" si="45"/>
        <v>19</v>
      </c>
      <c r="P11" s="12">
        <f t="shared" si="22"/>
        <v>40703</v>
      </c>
      <c r="Q11" s="13">
        <f t="shared" si="46"/>
        <v>40703</v>
      </c>
      <c r="R11" s="14" t="str">
        <f t="shared" si="47"/>
        <v/>
      </c>
      <c r="S11" s="12">
        <f t="shared" si="24"/>
        <v>40733</v>
      </c>
      <c r="T11" s="13">
        <f t="shared" si="48"/>
        <v>40733</v>
      </c>
      <c r="U11" s="14" t="str">
        <f t="shared" si="49"/>
        <v/>
      </c>
      <c r="V11" s="12">
        <f t="shared" si="26"/>
        <v>40764</v>
      </c>
      <c r="W11" s="13">
        <f t="shared" si="50"/>
        <v>40764</v>
      </c>
      <c r="X11" s="14" t="str">
        <f t="shared" si="51"/>
        <v/>
      </c>
      <c r="Y11" s="12">
        <f t="shared" si="28"/>
        <v>40795</v>
      </c>
      <c r="Z11" s="13">
        <f t="shared" si="52"/>
        <v>40795</v>
      </c>
      <c r="AA11" s="14" t="str">
        <f t="shared" si="53"/>
        <v/>
      </c>
      <c r="AB11" s="12">
        <f t="shared" si="30"/>
        <v>40825</v>
      </c>
      <c r="AC11" s="13">
        <f t="shared" si="54"/>
        <v>40825</v>
      </c>
      <c r="AD11" s="14" t="str">
        <f t="shared" si="55"/>
        <v/>
      </c>
      <c r="AE11" s="12">
        <f t="shared" si="32"/>
        <v>40856</v>
      </c>
      <c r="AF11" s="13">
        <f t="shared" si="56"/>
        <v>40856</v>
      </c>
      <c r="AG11" s="14" t="str">
        <f t="shared" si="57"/>
        <v/>
      </c>
      <c r="AH11" s="12">
        <f t="shared" si="34"/>
        <v>40886</v>
      </c>
      <c r="AI11" s="13">
        <f t="shared" si="58"/>
        <v>40886</v>
      </c>
      <c r="AJ11" s="14" t="str">
        <f t="shared" si="59"/>
        <v/>
      </c>
    </row>
    <row r="12" spans="1:36" ht="29.25" thickBot="1" x14ac:dyDescent="0.5">
      <c r="A12" s="12">
        <f t="shared" si="12"/>
        <v>40553</v>
      </c>
      <c r="B12" s="13">
        <f t="shared" si="36"/>
        <v>40553</v>
      </c>
      <c r="C12" s="14">
        <f t="shared" si="37"/>
        <v>2</v>
      </c>
      <c r="D12" s="12">
        <f t="shared" si="14"/>
        <v>40584</v>
      </c>
      <c r="E12" s="13">
        <f t="shared" si="38"/>
        <v>40584</v>
      </c>
      <c r="F12" s="14" t="str">
        <f t="shared" si="39"/>
        <v/>
      </c>
      <c r="G12" s="12">
        <f t="shared" si="16"/>
        <v>40612</v>
      </c>
      <c r="H12" s="13">
        <f t="shared" si="40"/>
        <v>40612</v>
      </c>
      <c r="I12" s="14" t="str">
        <f t="shared" si="41"/>
        <v/>
      </c>
      <c r="J12" s="12">
        <f t="shared" si="18"/>
        <v>40643</v>
      </c>
      <c r="K12" s="13">
        <f t="shared" si="42"/>
        <v>40643</v>
      </c>
      <c r="L12" s="14" t="str">
        <f t="shared" si="43"/>
        <v/>
      </c>
      <c r="M12" s="12">
        <f t="shared" si="20"/>
        <v>40673</v>
      </c>
      <c r="N12" s="13">
        <f t="shared" si="44"/>
        <v>40673</v>
      </c>
      <c r="O12" s="14" t="str">
        <f t="shared" si="45"/>
        <v/>
      </c>
      <c r="P12" s="12">
        <f t="shared" si="22"/>
        <v>40704</v>
      </c>
      <c r="Q12" s="13">
        <f t="shared" si="46"/>
        <v>40704</v>
      </c>
      <c r="R12" s="14" t="str">
        <f t="shared" si="47"/>
        <v/>
      </c>
      <c r="S12" s="12">
        <f t="shared" si="24"/>
        <v>40734</v>
      </c>
      <c r="T12" s="13">
        <f t="shared" si="48"/>
        <v>40734</v>
      </c>
      <c r="U12" s="14" t="str">
        <f t="shared" si="49"/>
        <v/>
      </c>
      <c r="V12" s="12">
        <f t="shared" si="26"/>
        <v>40765</v>
      </c>
      <c r="W12" s="13">
        <f t="shared" si="50"/>
        <v>40765</v>
      </c>
      <c r="X12" s="14" t="str">
        <f t="shared" si="51"/>
        <v/>
      </c>
      <c r="Y12" s="12">
        <f t="shared" si="28"/>
        <v>40796</v>
      </c>
      <c r="Z12" s="13">
        <f t="shared" si="52"/>
        <v>40796</v>
      </c>
      <c r="AA12" s="14" t="str">
        <f t="shared" si="53"/>
        <v/>
      </c>
      <c r="AB12" s="12">
        <f t="shared" si="30"/>
        <v>40826</v>
      </c>
      <c r="AC12" s="13">
        <f t="shared" si="54"/>
        <v>40826</v>
      </c>
      <c r="AD12" s="14">
        <f t="shared" si="55"/>
        <v>41</v>
      </c>
      <c r="AE12" s="12">
        <f t="shared" si="32"/>
        <v>40857</v>
      </c>
      <c r="AF12" s="13">
        <f t="shared" si="56"/>
        <v>40857</v>
      </c>
      <c r="AG12" s="14" t="str">
        <f t="shared" si="57"/>
        <v/>
      </c>
      <c r="AH12" s="12">
        <f t="shared" si="34"/>
        <v>40887</v>
      </c>
      <c r="AI12" s="13">
        <f t="shared" si="58"/>
        <v>40887</v>
      </c>
      <c r="AJ12" s="14" t="str">
        <f t="shared" si="59"/>
        <v/>
      </c>
    </row>
    <row r="13" spans="1:36" ht="29.25" thickBot="1" x14ac:dyDescent="0.5">
      <c r="A13" s="12">
        <f t="shared" si="12"/>
        <v>40554</v>
      </c>
      <c r="B13" s="13">
        <f t="shared" si="36"/>
        <v>40554</v>
      </c>
      <c r="C13" s="14" t="str">
        <f t="shared" si="37"/>
        <v/>
      </c>
      <c r="D13" s="12">
        <f t="shared" si="14"/>
        <v>40585</v>
      </c>
      <c r="E13" s="13">
        <f t="shared" si="38"/>
        <v>40585</v>
      </c>
      <c r="F13" s="14" t="str">
        <f t="shared" si="39"/>
        <v/>
      </c>
      <c r="G13" s="12">
        <f t="shared" si="16"/>
        <v>40613</v>
      </c>
      <c r="H13" s="13">
        <f t="shared" si="40"/>
        <v>40613</v>
      </c>
      <c r="I13" s="14" t="str">
        <f t="shared" si="41"/>
        <v/>
      </c>
      <c r="J13" s="12">
        <f t="shared" si="18"/>
        <v>40644</v>
      </c>
      <c r="K13" s="13">
        <f t="shared" si="42"/>
        <v>40644</v>
      </c>
      <c r="L13" s="14">
        <f t="shared" si="43"/>
        <v>15</v>
      </c>
      <c r="M13" s="12">
        <f t="shared" si="20"/>
        <v>40674</v>
      </c>
      <c r="N13" s="13">
        <f t="shared" si="44"/>
        <v>40674</v>
      </c>
      <c r="O13" s="14" t="str">
        <f t="shared" si="45"/>
        <v/>
      </c>
      <c r="P13" s="12">
        <f t="shared" si="22"/>
        <v>40705</v>
      </c>
      <c r="Q13" s="13">
        <f t="shared" si="46"/>
        <v>40705</v>
      </c>
      <c r="R13" s="14" t="str">
        <f t="shared" si="47"/>
        <v/>
      </c>
      <c r="S13" s="12">
        <f t="shared" si="24"/>
        <v>40735</v>
      </c>
      <c r="T13" s="13">
        <f t="shared" si="48"/>
        <v>40735</v>
      </c>
      <c r="U13" s="14">
        <f t="shared" si="49"/>
        <v>28</v>
      </c>
      <c r="V13" s="12">
        <f t="shared" si="26"/>
        <v>40766</v>
      </c>
      <c r="W13" s="13">
        <f t="shared" si="50"/>
        <v>40766</v>
      </c>
      <c r="X13" s="14" t="str">
        <f t="shared" si="51"/>
        <v/>
      </c>
      <c r="Y13" s="12">
        <f t="shared" si="28"/>
        <v>40797</v>
      </c>
      <c r="Z13" s="13">
        <f t="shared" si="52"/>
        <v>40797</v>
      </c>
      <c r="AA13" s="14" t="str">
        <f t="shared" si="53"/>
        <v/>
      </c>
      <c r="AB13" s="12">
        <f t="shared" si="30"/>
        <v>40827</v>
      </c>
      <c r="AC13" s="13">
        <f t="shared" si="54"/>
        <v>40827</v>
      </c>
      <c r="AD13" s="14" t="str">
        <f t="shared" si="55"/>
        <v/>
      </c>
      <c r="AE13" s="12">
        <f t="shared" si="32"/>
        <v>40858</v>
      </c>
      <c r="AF13" s="13">
        <f t="shared" si="56"/>
        <v>40858</v>
      </c>
      <c r="AG13" s="14" t="str">
        <f t="shared" si="57"/>
        <v/>
      </c>
      <c r="AH13" s="12">
        <f t="shared" si="34"/>
        <v>40888</v>
      </c>
      <c r="AI13" s="13">
        <f t="shared" si="58"/>
        <v>40888</v>
      </c>
      <c r="AJ13" s="14" t="str">
        <f t="shared" si="59"/>
        <v/>
      </c>
    </row>
    <row r="14" spans="1:36" ht="29.25" thickBot="1" x14ac:dyDescent="0.5">
      <c r="A14" s="12">
        <f t="shared" si="12"/>
        <v>40555</v>
      </c>
      <c r="B14" s="13">
        <f t="shared" si="36"/>
        <v>40555</v>
      </c>
      <c r="C14" s="14" t="str">
        <f t="shared" si="37"/>
        <v/>
      </c>
      <c r="D14" s="12">
        <f t="shared" si="14"/>
        <v>40586</v>
      </c>
      <c r="E14" s="13">
        <f t="shared" si="38"/>
        <v>40586</v>
      </c>
      <c r="F14" s="14" t="str">
        <f t="shared" si="39"/>
        <v/>
      </c>
      <c r="G14" s="12">
        <f t="shared" si="16"/>
        <v>40614</v>
      </c>
      <c r="H14" s="13">
        <f t="shared" si="40"/>
        <v>40614</v>
      </c>
      <c r="I14" s="14" t="str">
        <f t="shared" si="41"/>
        <v/>
      </c>
      <c r="J14" s="12">
        <f t="shared" si="18"/>
        <v>40645</v>
      </c>
      <c r="K14" s="13">
        <f t="shared" si="42"/>
        <v>40645</v>
      </c>
      <c r="L14" s="14" t="str">
        <f t="shared" si="43"/>
        <v/>
      </c>
      <c r="M14" s="12">
        <f t="shared" si="20"/>
        <v>40675</v>
      </c>
      <c r="N14" s="13">
        <f t="shared" si="44"/>
        <v>40675</v>
      </c>
      <c r="O14" s="14" t="str">
        <f t="shared" si="45"/>
        <v/>
      </c>
      <c r="P14" s="12">
        <f t="shared" si="22"/>
        <v>40706</v>
      </c>
      <c r="Q14" s="13">
        <f t="shared" si="46"/>
        <v>40706</v>
      </c>
      <c r="R14" s="14" t="str">
        <f t="shared" si="47"/>
        <v>Pfingstsonntag </v>
      </c>
      <c r="S14" s="12">
        <f t="shared" si="24"/>
        <v>40736</v>
      </c>
      <c r="T14" s="13">
        <f t="shared" si="48"/>
        <v>40736</v>
      </c>
      <c r="U14" s="14" t="str">
        <f t="shared" si="49"/>
        <v/>
      </c>
      <c r="V14" s="12">
        <f t="shared" si="26"/>
        <v>40767</v>
      </c>
      <c r="W14" s="13">
        <f t="shared" si="50"/>
        <v>40767</v>
      </c>
      <c r="X14" s="14" t="str">
        <f t="shared" si="51"/>
        <v/>
      </c>
      <c r="Y14" s="12">
        <f t="shared" si="28"/>
        <v>40798</v>
      </c>
      <c r="Z14" s="13">
        <f t="shared" si="52"/>
        <v>40798</v>
      </c>
      <c r="AA14" s="14">
        <f t="shared" si="53"/>
        <v>37</v>
      </c>
      <c r="AB14" s="12">
        <f t="shared" si="30"/>
        <v>40828</v>
      </c>
      <c r="AC14" s="13">
        <f t="shared" si="54"/>
        <v>40828</v>
      </c>
      <c r="AD14" s="14" t="str">
        <f t="shared" si="55"/>
        <v/>
      </c>
      <c r="AE14" s="12">
        <f t="shared" si="32"/>
        <v>40859</v>
      </c>
      <c r="AF14" s="13">
        <f t="shared" si="56"/>
        <v>40859</v>
      </c>
      <c r="AG14" s="14" t="str">
        <f t="shared" si="57"/>
        <v/>
      </c>
      <c r="AH14" s="12">
        <f t="shared" si="34"/>
        <v>40889</v>
      </c>
      <c r="AI14" s="13">
        <f t="shared" si="58"/>
        <v>40889</v>
      </c>
      <c r="AJ14" s="14">
        <f t="shared" si="59"/>
        <v>50</v>
      </c>
    </row>
    <row r="15" spans="1:36" ht="29.25" thickBot="1" x14ac:dyDescent="0.5">
      <c r="A15" s="12">
        <f t="shared" si="12"/>
        <v>40556</v>
      </c>
      <c r="B15" s="13">
        <f t="shared" si="36"/>
        <v>40556</v>
      </c>
      <c r="C15" s="14" t="str">
        <f t="shared" si="37"/>
        <v/>
      </c>
      <c r="D15" s="12">
        <f t="shared" si="14"/>
        <v>40587</v>
      </c>
      <c r="E15" s="13">
        <f t="shared" si="38"/>
        <v>40587</v>
      </c>
      <c r="F15" s="14" t="str">
        <f t="shared" si="39"/>
        <v/>
      </c>
      <c r="G15" s="12">
        <f t="shared" si="16"/>
        <v>40615</v>
      </c>
      <c r="H15" s="13">
        <f t="shared" si="40"/>
        <v>40615</v>
      </c>
      <c r="I15" s="14" t="str">
        <f t="shared" si="41"/>
        <v/>
      </c>
      <c r="J15" s="12">
        <f t="shared" si="18"/>
        <v>40646</v>
      </c>
      <c r="K15" s="13">
        <f t="shared" si="42"/>
        <v>40646</v>
      </c>
      <c r="L15" s="14" t="str">
        <f t="shared" si="43"/>
        <v/>
      </c>
      <c r="M15" s="12">
        <f t="shared" si="20"/>
        <v>40676</v>
      </c>
      <c r="N15" s="13">
        <f t="shared" si="44"/>
        <v>40676</v>
      </c>
      <c r="O15" s="14" t="str">
        <f t="shared" si="45"/>
        <v/>
      </c>
      <c r="P15" s="12">
        <f t="shared" si="22"/>
        <v>40707</v>
      </c>
      <c r="Q15" s="13">
        <f t="shared" si="46"/>
        <v>40707</v>
      </c>
      <c r="R15" s="14" t="str">
        <f t="shared" si="47"/>
        <v>Pfingstmontag </v>
      </c>
      <c r="S15" s="12">
        <f t="shared" si="24"/>
        <v>40737</v>
      </c>
      <c r="T15" s="13">
        <f t="shared" si="48"/>
        <v>40737</v>
      </c>
      <c r="U15" s="14" t="str">
        <f t="shared" si="49"/>
        <v/>
      </c>
      <c r="V15" s="12">
        <f t="shared" si="26"/>
        <v>40768</v>
      </c>
      <c r="W15" s="13">
        <f t="shared" si="50"/>
        <v>40768</v>
      </c>
      <c r="X15" s="14" t="str">
        <f t="shared" si="51"/>
        <v/>
      </c>
      <c r="Y15" s="12">
        <f t="shared" si="28"/>
        <v>40799</v>
      </c>
      <c r="Z15" s="13">
        <f t="shared" si="52"/>
        <v>40799</v>
      </c>
      <c r="AA15" s="14" t="str">
        <f t="shared" si="53"/>
        <v/>
      </c>
      <c r="AB15" s="12">
        <f t="shared" si="30"/>
        <v>40829</v>
      </c>
      <c r="AC15" s="13">
        <f t="shared" si="54"/>
        <v>40829</v>
      </c>
      <c r="AD15" s="14" t="str">
        <f t="shared" si="55"/>
        <v/>
      </c>
      <c r="AE15" s="12">
        <f t="shared" si="32"/>
        <v>40860</v>
      </c>
      <c r="AF15" s="13">
        <f t="shared" si="56"/>
        <v>40860</v>
      </c>
      <c r="AG15" s="14" t="str">
        <f t="shared" si="57"/>
        <v/>
      </c>
      <c r="AH15" s="12">
        <f t="shared" si="34"/>
        <v>40890</v>
      </c>
      <c r="AI15" s="13">
        <f t="shared" si="58"/>
        <v>40890</v>
      </c>
      <c r="AJ15" s="14" t="str">
        <f t="shared" si="59"/>
        <v/>
      </c>
    </row>
    <row r="16" spans="1:36" ht="29.25" thickBot="1" x14ac:dyDescent="0.5">
      <c r="A16" s="12">
        <f t="shared" si="12"/>
        <v>40557</v>
      </c>
      <c r="B16" s="13">
        <f t="shared" si="36"/>
        <v>40557</v>
      </c>
      <c r="C16" s="14" t="str">
        <f t="shared" si="37"/>
        <v/>
      </c>
      <c r="D16" s="12">
        <f t="shared" si="14"/>
        <v>40588</v>
      </c>
      <c r="E16" s="13">
        <f t="shared" si="38"/>
        <v>40588</v>
      </c>
      <c r="F16" s="14">
        <f t="shared" si="39"/>
        <v>7</v>
      </c>
      <c r="G16" s="12">
        <f t="shared" si="16"/>
        <v>40616</v>
      </c>
      <c r="H16" s="13">
        <f t="shared" si="40"/>
        <v>40616</v>
      </c>
      <c r="I16" s="14">
        <f t="shared" si="41"/>
        <v>11</v>
      </c>
      <c r="J16" s="12">
        <f t="shared" si="18"/>
        <v>40647</v>
      </c>
      <c r="K16" s="13">
        <f t="shared" si="42"/>
        <v>40647</v>
      </c>
      <c r="L16" s="14" t="str">
        <f t="shared" si="43"/>
        <v/>
      </c>
      <c r="M16" s="12">
        <f t="shared" si="20"/>
        <v>40677</v>
      </c>
      <c r="N16" s="13">
        <f t="shared" si="44"/>
        <v>40677</v>
      </c>
      <c r="O16" s="14" t="str">
        <f t="shared" si="45"/>
        <v/>
      </c>
      <c r="P16" s="12">
        <f t="shared" si="22"/>
        <v>40708</v>
      </c>
      <c r="Q16" s="13">
        <f t="shared" si="46"/>
        <v>40708</v>
      </c>
      <c r="R16" s="14" t="str">
        <f t="shared" si="47"/>
        <v/>
      </c>
      <c r="S16" s="12">
        <f t="shared" si="24"/>
        <v>40738</v>
      </c>
      <c r="T16" s="13">
        <f t="shared" si="48"/>
        <v>40738</v>
      </c>
      <c r="U16" s="14" t="str">
        <f t="shared" si="49"/>
        <v/>
      </c>
      <c r="V16" s="12">
        <f t="shared" si="26"/>
        <v>40769</v>
      </c>
      <c r="W16" s="13">
        <f t="shared" si="50"/>
        <v>40769</v>
      </c>
      <c r="X16" s="14" t="str">
        <f t="shared" si="51"/>
        <v/>
      </c>
      <c r="Y16" s="12">
        <f t="shared" si="28"/>
        <v>40800</v>
      </c>
      <c r="Z16" s="13">
        <f t="shared" si="52"/>
        <v>40800</v>
      </c>
      <c r="AA16" s="14" t="str">
        <f t="shared" si="53"/>
        <v/>
      </c>
      <c r="AB16" s="12">
        <f t="shared" si="30"/>
        <v>40830</v>
      </c>
      <c r="AC16" s="13">
        <f t="shared" si="54"/>
        <v>40830</v>
      </c>
      <c r="AD16" s="14" t="str">
        <f t="shared" si="55"/>
        <v/>
      </c>
      <c r="AE16" s="12">
        <f t="shared" si="32"/>
        <v>40861</v>
      </c>
      <c r="AF16" s="13">
        <f t="shared" si="56"/>
        <v>40861</v>
      </c>
      <c r="AG16" s="14">
        <f t="shared" si="57"/>
        <v>46</v>
      </c>
      <c r="AH16" s="12">
        <f t="shared" si="34"/>
        <v>40891</v>
      </c>
      <c r="AI16" s="13">
        <f t="shared" si="58"/>
        <v>40891</v>
      </c>
      <c r="AJ16" s="14" t="str">
        <f t="shared" si="59"/>
        <v/>
      </c>
    </row>
    <row r="17" spans="1:36" ht="29.25" thickBot="1" x14ac:dyDescent="0.5">
      <c r="A17" s="12">
        <f t="shared" si="12"/>
        <v>40558</v>
      </c>
      <c r="B17" s="13">
        <f t="shared" si="36"/>
        <v>40558</v>
      </c>
      <c r="C17" s="14" t="str">
        <f t="shared" si="37"/>
        <v/>
      </c>
      <c r="D17" s="12">
        <f t="shared" si="14"/>
        <v>40589</v>
      </c>
      <c r="E17" s="13">
        <f t="shared" si="38"/>
        <v>40589</v>
      </c>
      <c r="F17" s="14" t="str">
        <f t="shared" si="39"/>
        <v/>
      </c>
      <c r="G17" s="12">
        <f t="shared" si="16"/>
        <v>40617</v>
      </c>
      <c r="H17" s="13">
        <f t="shared" si="40"/>
        <v>40617</v>
      </c>
      <c r="I17" s="14" t="str">
        <f t="shared" si="41"/>
        <v/>
      </c>
      <c r="J17" s="12">
        <f t="shared" si="18"/>
        <v>40648</v>
      </c>
      <c r="K17" s="13">
        <f t="shared" si="42"/>
        <v>40648</v>
      </c>
      <c r="L17" s="14" t="str">
        <f t="shared" si="43"/>
        <v/>
      </c>
      <c r="M17" s="12">
        <f t="shared" si="20"/>
        <v>40678</v>
      </c>
      <c r="N17" s="13">
        <f t="shared" si="44"/>
        <v>40678</v>
      </c>
      <c r="O17" s="14" t="str">
        <f t="shared" si="45"/>
        <v/>
      </c>
      <c r="P17" s="12">
        <f t="shared" si="22"/>
        <v>40709</v>
      </c>
      <c r="Q17" s="13">
        <f t="shared" si="46"/>
        <v>40709</v>
      </c>
      <c r="R17" s="14" t="str">
        <f t="shared" si="47"/>
        <v/>
      </c>
      <c r="S17" s="12">
        <f t="shared" si="24"/>
        <v>40739</v>
      </c>
      <c r="T17" s="13">
        <f t="shared" si="48"/>
        <v>40739</v>
      </c>
      <c r="U17" s="14" t="str">
        <f t="shared" si="49"/>
        <v/>
      </c>
      <c r="V17" s="12">
        <f t="shared" si="26"/>
        <v>40770</v>
      </c>
      <c r="W17" s="13">
        <f t="shared" si="50"/>
        <v>40770</v>
      </c>
      <c r="X17" s="14">
        <f t="shared" si="51"/>
        <v>33</v>
      </c>
      <c r="Y17" s="12">
        <f t="shared" si="28"/>
        <v>40801</v>
      </c>
      <c r="Z17" s="13">
        <f t="shared" si="52"/>
        <v>40801</v>
      </c>
      <c r="AA17" s="14" t="str">
        <f t="shared" si="53"/>
        <v/>
      </c>
      <c r="AB17" s="12">
        <f t="shared" si="30"/>
        <v>40831</v>
      </c>
      <c r="AC17" s="13">
        <f t="shared" si="54"/>
        <v>40831</v>
      </c>
      <c r="AD17" s="14" t="str">
        <f t="shared" si="55"/>
        <v/>
      </c>
      <c r="AE17" s="12">
        <f t="shared" si="32"/>
        <v>40862</v>
      </c>
      <c r="AF17" s="13">
        <f t="shared" si="56"/>
        <v>40862</v>
      </c>
      <c r="AG17" s="14" t="str">
        <f t="shared" si="57"/>
        <v/>
      </c>
      <c r="AH17" s="12">
        <f t="shared" si="34"/>
        <v>40892</v>
      </c>
      <c r="AI17" s="13">
        <f t="shared" si="58"/>
        <v>40892</v>
      </c>
      <c r="AJ17" s="14" t="str">
        <f t="shared" si="59"/>
        <v/>
      </c>
    </row>
    <row r="18" spans="1:36" ht="29.25" thickBot="1" x14ac:dyDescent="0.5">
      <c r="A18" s="12">
        <f t="shared" si="12"/>
        <v>40559</v>
      </c>
      <c r="B18" s="13">
        <f t="shared" si="36"/>
        <v>40559</v>
      </c>
      <c r="C18" s="14" t="str">
        <f t="shared" si="37"/>
        <v/>
      </c>
      <c r="D18" s="12">
        <f t="shared" si="14"/>
        <v>40590</v>
      </c>
      <c r="E18" s="13">
        <f t="shared" si="38"/>
        <v>40590</v>
      </c>
      <c r="F18" s="14" t="str">
        <f t="shared" si="39"/>
        <v/>
      </c>
      <c r="G18" s="12">
        <f t="shared" si="16"/>
        <v>40618</v>
      </c>
      <c r="H18" s="13">
        <f t="shared" si="40"/>
        <v>40618</v>
      </c>
      <c r="I18" s="14" t="str">
        <f t="shared" si="41"/>
        <v/>
      </c>
      <c r="J18" s="12">
        <f t="shared" si="18"/>
        <v>40649</v>
      </c>
      <c r="K18" s="13">
        <f t="shared" si="42"/>
        <v>40649</v>
      </c>
      <c r="L18" s="14" t="str">
        <f t="shared" si="43"/>
        <v/>
      </c>
      <c r="M18" s="12">
        <f t="shared" si="20"/>
        <v>40679</v>
      </c>
      <c r="N18" s="13">
        <f t="shared" si="44"/>
        <v>40679</v>
      </c>
      <c r="O18" s="14">
        <f t="shared" si="45"/>
        <v>20</v>
      </c>
      <c r="P18" s="12">
        <f t="shared" si="22"/>
        <v>40710</v>
      </c>
      <c r="Q18" s="13">
        <f t="shared" si="46"/>
        <v>40710</v>
      </c>
      <c r="R18" s="14" t="str">
        <f t="shared" si="47"/>
        <v/>
      </c>
      <c r="S18" s="12">
        <f t="shared" si="24"/>
        <v>40740</v>
      </c>
      <c r="T18" s="13">
        <f t="shared" si="48"/>
        <v>40740</v>
      </c>
      <c r="U18" s="14" t="str">
        <f t="shared" si="49"/>
        <v/>
      </c>
      <c r="V18" s="12">
        <f t="shared" si="26"/>
        <v>40771</v>
      </c>
      <c r="W18" s="13">
        <f t="shared" si="50"/>
        <v>40771</v>
      </c>
      <c r="X18" s="14" t="str">
        <f t="shared" si="51"/>
        <v/>
      </c>
      <c r="Y18" s="12">
        <f t="shared" si="28"/>
        <v>40802</v>
      </c>
      <c r="Z18" s="13">
        <f t="shared" si="52"/>
        <v>40802</v>
      </c>
      <c r="AA18" s="14" t="str">
        <f t="shared" si="53"/>
        <v/>
      </c>
      <c r="AB18" s="12">
        <f t="shared" si="30"/>
        <v>40832</v>
      </c>
      <c r="AC18" s="13">
        <f t="shared" si="54"/>
        <v>40832</v>
      </c>
      <c r="AD18" s="14" t="str">
        <f t="shared" si="55"/>
        <v/>
      </c>
      <c r="AE18" s="12">
        <f t="shared" si="32"/>
        <v>40863</v>
      </c>
      <c r="AF18" s="13">
        <f t="shared" si="56"/>
        <v>40863</v>
      </c>
      <c r="AG18" s="14" t="str">
        <f t="shared" si="57"/>
        <v/>
      </c>
      <c r="AH18" s="12">
        <f t="shared" si="34"/>
        <v>40893</v>
      </c>
      <c r="AI18" s="13">
        <f t="shared" si="58"/>
        <v>40893</v>
      </c>
      <c r="AJ18" s="14" t="str">
        <f t="shared" si="59"/>
        <v/>
      </c>
    </row>
    <row r="19" spans="1:36" ht="29.25" thickBot="1" x14ac:dyDescent="0.5">
      <c r="A19" s="12">
        <f t="shared" si="12"/>
        <v>40560</v>
      </c>
      <c r="B19" s="13">
        <f t="shared" si="36"/>
        <v>40560</v>
      </c>
      <c r="C19" s="14">
        <f t="shared" si="37"/>
        <v>3</v>
      </c>
      <c r="D19" s="12">
        <f t="shared" si="14"/>
        <v>40591</v>
      </c>
      <c r="E19" s="13">
        <f t="shared" si="38"/>
        <v>40591</v>
      </c>
      <c r="F19" s="14" t="str">
        <f t="shared" si="39"/>
        <v/>
      </c>
      <c r="G19" s="12">
        <f t="shared" si="16"/>
        <v>40619</v>
      </c>
      <c r="H19" s="13">
        <f t="shared" si="40"/>
        <v>40619</v>
      </c>
      <c r="I19" s="14" t="str">
        <f t="shared" si="41"/>
        <v/>
      </c>
      <c r="J19" s="12">
        <f t="shared" si="18"/>
        <v>40650</v>
      </c>
      <c r="K19" s="13">
        <f t="shared" si="42"/>
        <v>40650</v>
      </c>
      <c r="L19" s="14" t="str">
        <f t="shared" si="43"/>
        <v/>
      </c>
      <c r="M19" s="12">
        <f t="shared" si="20"/>
        <v>40680</v>
      </c>
      <c r="N19" s="13">
        <f t="shared" si="44"/>
        <v>40680</v>
      </c>
      <c r="O19" s="14" t="str">
        <f t="shared" si="45"/>
        <v/>
      </c>
      <c r="P19" s="12">
        <f t="shared" si="22"/>
        <v>40711</v>
      </c>
      <c r="Q19" s="13">
        <f t="shared" si="46"/>
        <v>40711</v>
      </c>
      <c r="R19" s="14" t="str">
        <f t="shared" si="47"/>
        <v/>
      </c>
      <c r="S19" s="12">
        <f t="shared" si="24"/>
        <v>40741</v>
      </c>
      <c r="T19" s="13">
        <f t="shared" si="48"/>
        <v>40741</v>
      </c>
      <c r="U19" s="14" t="str">
        <f t="shared" si="49"/>
        <v/>
      </c>
      <c r="V19" s="12">
        <f t="shared" si="26"/>
        <v>40772</v>
      </c>
      <c r="W19" s="13">
        <f t="shared" si="50"/>
        <v>40772</v>
      </c>
      <c r="X19" s="14" t="str">
        <f t="shared" si="51"/>
        <v/>
      </c>
      <c r="Y19" s="12">
        <f t="shared" si="28"/>
        <v>40803</v>
      </c>
      <c r="Z19" s="13">
        <f t="shared" si="52"/>
        <v>40803</v>
      </c>
      <c r="AA19" s="14" t="str">
        <f t="shared" si="53"/>
        <v/>
      </c>
      <c r="AB19" s="12">
        <f t="shared" si="30"/>
        <v>40833</v>
      </c>
      <c r="AC19" s="13">
        <f t="shared" si="54"/>
        <v>40833</v>
      </c>
      <c r="AD19" s="14">
        <f t="shared" si="55"/>
        <v>42</v>
      </c>
      <c r="AE19" s="12">
        <f t="shared" si="32"/>
        <v>40864</v>
      </c>
      <c r="AF19" s="13">
        <f t="shared" si="56"/>
        <v>40864</v>
      </c>
      <c r="AG19" s="14" t="str">
        <f t="shared" si="57"/>
        <v/>
      </c>
      <c r="AH19" s="12">
        <f t="shared" si="34"/>
        <v>40894</v>
      </c>
      <c r="AI19" s="13">
        <f t="shared" si="58"/>
        <v>40894</v>
      </c>
      <c r="AJ19" s="14" t="str">
        <f t="shared" si="59"/>
        <v/>
      </c>
    </row>
    <row r="20" spans="1:36" ht="29.25" thickBot="1" x14ac:dyDescent="0.5">
      <c r="A20" s="12">
        <f t="shared" si="12"/>
        <v>40561</v>
      </c>
      <c r="B20" s="13">
        <f t="shared" si="36"/>
        <v>40561</v>
      </c>
      <c r="C20" s="14" t="str">
        <f t="shared" si="37"/>
        <v/>
      </c>
      <c r="D20" s="12">
        <f t="shared" si="14"/>
        <v>40592</v>
      </c>
      <c r="E20" s="13">
        <f t="shared" si="38"/>
        <v>40592</v>
      </c>
      <c r="F20" s="14" t="str">
        <f t="shared" si="39"/>
        <v/>
      </c>
      <c r="G20" s="12">
        <f t="shared" si="16"/>
        <v>40620</v>
      </c>
      <c r="H20" s="13">
        <f t="shared" si="40"/>
        <v>40620</v>
      </c>
      <c r="I20" s="14" t="str">
        <f t="shared" si="41"/>
        <v/>
      </c>
      <c r="J20" s="12">
        <f t="shared" si="18"/>
        <v>40651</v>
      </c>
      <c r="K20" s="13">
        <f t="shared" si="42"/>
        <v>40651</v>
      </c>
      <c r="L20" s="14">
        <f t="shared" si="43"/>
        <v>16</v>
      </c>
      <c r="M20" s="12">
        <f t="shared" si="20"/>
        <v>40681</v>
      </c>
      <c r="N20" s="13">
        <f t="shared" si="44"/>
        <v>40681</v>
      </c>
      <c r="O20" s="14" t="str">
        <f t="shared" si="45"/>
        <v/>
      </c>
      <c r="P20" s="12">
        <f t="shared" si="22"/>
        <v>40712</v>
      </c>
      <c r="Q20" s="13">
        <f t="shared" si="46"/>
        <v>40712</v>
      </c>
      <c r="R20" s="14" t="str">
        <f t="shared" si="47"/>
        <v/>
      </c>
      <c r="S20" s="12">
        <f t="shared" si="24"/>
        <v>40742</v>
      </c>
      <c r="T20" s="13">
        <f t="shared" si="48"/>
        <v>40742</v>
      </c>
      <c r="U20" s="14">
        <f t="shared" si="49"/>
        <v>29</v>
      </c>
      <c r="V20" s="12">
        <f t="shared" si="26"/>
        <v>40773</v>
      </c>
      <c r="W20" s="13">
        <f t="shared" si="50"/>
        <v>40773</v>
      </c>
      <c r="X20" s="14" t="str">
        <f t="shared" si="51"/>
        <v/>
      </c>
      <c r="Y20" s="12">
        <f t="shared" si="28"/>
        <v>40804</v>
      </c>
      <c r="Z20" s="13">
        <f t="shared" si="52"/>
        <v>40804</v>
      </c>
      <c r="AA20" s="14" t="str">
        <f t="shared" si="53"/>
        <v/>
      </c>
      <c r="AB20" s="12">
        <f t="shared" si="30"/>
        <v>40834</v>
      </c>
      <c r="AC20" s="13">
        <f t="shared" si="54"/>
        <v>40834</v>
      </c>
      <c r="AD20" s="14" t="str">
        <f t="shared" si="55"/>
        <v/>
      </c>
      <c r="AE20" s="12">
        <f t="shared" si="32"/>
        <v>40865</v>
      </c>
      <c r="AF20" s="13">
        <f t="shared" si="56"/>
        <v>40865</v>
      </c>
      <c r="AG20" s="14" t="str">
        <f t="shared" si="57"/>
        <v/>
      </c>
      <c r="AH20" s="12">
        <f t="shared" si="34"/>
        <v>40895</v>
      </c>
      <c r="AI20" s="13">
        <f t="shared" si="58"/>
        <v>40895</v>
      </c>
      <c r="AJ20" s="14" t="str">
        <f t="shared" si="59"/>
        <v/>
      </c>
    </row>
    <row r="21" spans="1:36" ht="29.25" thickBot="1" x14ac:dyDescent="0.5">
      <c r="A21" s="12">
        <f t="shared" si="12"/>
        <v>40562</v>
      </c>
      <c r="B21" s="13">
        <f t="shared" si="36"/>
        <v>40562</v>
      </c>
      <c r="C21" s="14" t="str">
        <f t="shared" si="37"/>
        <v/>
      </c>
      <c r="D21" s="12">
        <f t="shared" si="14"/>
        <v>40593</v>
      </c>
      <c r="E21" s="13">
        <f t="shared" si="38"/>
        <v>40593</v>
      </c>
      <c r="F21" s="14" t="str">
        <f t="shared" si="39"/>
        <v/>
      </c>
      <c r="G21" s="12">
        <f t="shared" si="16"/>
        <v>40621</v>
      </c>
      <c r="H21" s="13">
        <f t="shared" si="40"/>
        <v>40621</v>
      </c>
      <c r="I21" s="14" t="str">
        <f t="shared" si="41"/>
        <v/>
      </c>
      <c r="J21" s="12">
        <f t="shared" si="18"/>
        <v>40652</v>
      </c>
      <c r="K21" s="13">
        <f t="shared" si="42"/>
        <v>40652</v>
      </c>
      <c r="L21" s="14" t="str">
        <f t="shared" si="43"/>
        <v/>
      </c>
      <c r="M21" s="12">
        <f t="shared" si="20"/>
        <v>40682</v>
      </c>
      <c r="N21" s="13">
        <f t="shared" si="44"/>
        <v>40682</v>
      </c>
      <c r="O21" s="14" t="str">
        <f t="shared" si="45"/>
        <v/>
      </c>
      <c r="P21" s="12">
        <f t="shared" si="22"/>
        <v>40713</v>
      </c>
      <c r="Q21" s="13">
        <f t="shared" si="46"/>
        <v>40713</v>
      </c>
      <c r="R21" s="14" t="str">
        <f t="shared" si="47"/>
        <v/>
      </c>
      <c r="S21" s="12">
        <f t="shared" si="24"/>
        <v>40743</v>
      </c>
      <c r="T21" s="13">
        <f t="shared" si="48"/>
        <v>40743</v>
      </c>
      <c r="U21" s="14" t="str">
        <f t="shared" si="49"/>
        <v/>
      </c>
      <c r="V21" s="12">
        <f t="shared" si="26"/>
        <v>40774</v>
      </c>
      <c r="W21" s="13">
        <f t="shared" si="50"/>
        <v>40774</v>
      </c>
      <c r="X21" s="14" t="str">
        <f t="shared" si="51"/>
        <v/>
      </c>
      <c r="Y21" s="12">
        <f t="shared" si="28"/>
        <v>40805</v>
      </c>
      <c r="Z21" s="13">
        <f t="shared" si="52"/>
        <v>40805</v>
      </c>
      <c r="AA21" s="14">
        <f t="shared" si="53"/>
        <v>38</v>
      </c>
      <c r="AB21" s="12">
        <f t="shared" si="30"/>
        <v>40835</v>
      </c>
      <c r="AC21" s="13">
        <f t="shared" si="54"/>
        <v>40835</v>
      </c>
      <c r="AD21" s="14" t="str">
        <f t="shared" si="55"/>
        <v/>
      </c>
      <c r="AE21" s="12">
        <f t="shared" si="32"/>
        <v>40866</v>
      </c>
      <c r="AF21" s="13">
        <f t="shared" si="56"/>
        <v>40866</v>
      </c>
      <c r="AG21" s="14" t="str">
        <f t="shared" si="57"/>
        <v/>
      </c>
      <c r="AH21" s="12">
        <f t="shared" si="34"/>
        <v>40896</v>
      </c>
      <c r="AI21" s="13">
        <f t="shared" si="58"/>
        <v>40896</v>
      </c>
      <c r="AJ21" s="14">
        <f t="shared" si="59"/>
        <v>51</v>
      </c>
    </row>
    <row r="22" spans="1:36" ht="29.25" thickBot="1" x14ac:dyDescent="0.5">
      <c r="A22" s="12">
        <f t="shared" si="12"/>
        <v>40563</v>
      </c>
      <c r="B22" s="13">
        <f t="shared" si="36"/>
        <v>40563</v>
      </c>
      <c r="C22" s="14" t="str">
        <f t="shared" si="37"/>
        <v/>
      </c>
      <c r="D22" s="12">
        <f t="shared" si="14"/>
        <v>40594</v>
      </c>
      <c r="E22" s="13">
        <f t="shared" si="38"/>
        <v>40594</v>
      </c>
      <c r="F22" s="14" t="str">
        <f t="shared" si="39"/>
        <v/>
      </c>
      <c r="G22" s="12">
        <f t="shared" si="16"/>
        <v>40622</v>
      </c>
      <c r="H22" s="13">
        <f t="shared" si="40"/>
        <v>40622</v>
      </c>
      <c r="I22" s="14" t="str">
        <f t="shared" si="41"/>
        <v/>
      </c>
      <c r="J22" s="12">
        <f t="shared" si="18"/>
        <v>40653</v>
      </c>
      <c r="K22" s="13">
        <f t="shared" si="42"/>
        <v>40653</v>
      </c>
      <c r="L22" s="14" t="str">
        <f t="shared" si="43"/>
        <v/>
      </c>
      <c r="M22" s="12">
        <f t="shared" si="20"/>
        <v>40683</v>
      </c>
      <c r="N22" s="13">
        <f t="shared" si="44"/>
        <v>40683</v>
      </c>
      <c r="O22" s="14" t="str">
        <f t="shared" si="45"/>
        <v/>
      </c>
      <c r="P22" s="12">
        <f t="shared" si="22"/>
        <v>40714</v>
      </c>
      <c r="Q22" s="13">
        <f t="shared" si="46"/>
        <v>40714</v>
      </c>
      <c r="R22" s="14">
        <f t="shared" si="47"/>
        <v>25</v>
      </c>
      <c r="S22" s="12">
        <f t="shared" si="24"/>
        <v>40744</v>
      </c>
      <c r="T22" s="13">
        <f t="shared" si="48"/>
        <v>40744</v>
      </c>
      <c r="U22" s="14" t="str">
        <f t="shared" si="49"/>
        <v/>
      </c>
      <c r="V22" s="12">
        <f t="shared" si="26"/>
        <v>40775</v>
      </c>
      <c r="W22" s="13">
        <f t="shared" si="50"/>
        <v>40775</v>
      </c>
      <c r="X22" s="14" t="str">
        <f t="shared" si="51"/>
        <v/>
      </c>
      <c r="Y22" s="12">
        <f t="shared" si="28"/>
        <v>40806</v>
      </c>
      <c r="Z22" s="13">
        <f t="shared" si="52"/>
        <v>40806</v>
      </c>
      <c r="AA22" s="14" t="str">
        <f t="shared" si="53"/>
        <v/>
      </c>
      <c r="AB22" s="12">
        <f t="shared" si="30"/>
        <v>40836</v>
      </c>
      <c r="AC22" s="13">
        <f t="shared" si="54"/>
        <v>40836</v>
      </c>
      <c r="AD22" s="14" t="str">
        <f t="shared" si="55"/>
        <v/>
      </c>
      <c r="AE22" s="12">
        <f t="shared" si="32"/>
        <v>40867</v>
      </c>
      <c r="AF22" s="13">
        <f t="shared" si="56"/>
        <v>40867</v>
      </c>
      <c r="AG22" s="14" t="str">
        <f t="shared" si="57"/>
        <v/>
      </c>
      <c r="AH22" s="12">
        <f t="shared" si="34"/>
        <v>40897</v>
      </c>
      <c r="AI22" s="13">
        <f t="shared" si="58"/>
        <v>40897</v>
      </c>
      <c r="AJ22" s="14" t="str">
        <f t="shared" si="59"/>
        <v/>
      </c>
    </row>
    <row r="23" spans="1:36" ht="29.25" thickBot="1" x14ac:dyDescent="0.5">
      <c r="A23" s="12">
        <f t="shared" si="12"/>
        <v>40564</v>
      </c>
      <c r="B23" s="13">
        <f t="shared" si="36"/>
        <v>40564</v>
      </c>
      <c r="C23" s="14" t="str">
        <f t="shared" si="37"/>
        <v/>
      </c>
      <c r="D23" s="12">
        <f t="shared" si="14"/>
        <v>40595</v>
      </c>
      <c r="E23" s="13">
        <f t="shared" si="38"/>
        <v>40595</v>
      </c>
      <c r="F23" s="14">
        <f t="shared" si="39"/>
        <v>8</v>
      </c>
      <c r="G23" s="12">
        <f t="shared" si="16"/>
        <v>40623</v>
      </c>
      <c r="H23" s="13">
        <f t="shared" si="40"/>
        <v>40623</v>
      </c>
      <c r="I23" s="14">
        <f t="shared" si="41"/>
        <v>12</v>
      </c>
      <c r="J23" s="12">
        <f t="shared" si="18"/>
        <v>40654</v>
      </c>
      <c r="K23" s="13">
        <f t="shared" si="42"/>
        <v>40654</v>
      </c>
      <c r="L23" s="14" t="str">
        <f t="shared" si="43"/>
        <v/>
      </c>
      <c r="M23" s="12">
        <f t="shared" si="20"/>
        <v>40684</v>
      </c>
      <c r="N23" s="13">
        <f t="shared" si="44"/>
        <v>40684</v>
      </c>
      <c r="O23" s="14" t="str">
        <f t="shared" si="45"/>
        <v/>
      </c>
      <c r="P23" s="12">
        <f t="shared" si="22"/>
        <v>40715</v>
      </c>
      <c r="Q23" s="13">
        <f t="shared" si="46"/>
        <v>40715</v>
      </c>
      <c r="R23" s="14" t="str">
        <f t="shared" si="47"/>
        <v/>
      </c>
      <c r="S23" s="12">
        <f t="shared" si="24"/>
        <v>40745</v>
      </c>
      <c r="T23" s="13">
        <f t="shared" si="48"/>
        <v>40745</v>
      </c>
      <c r="U23" s="14" t="str">
        <f t="shared" si="49"/>
        <v/>
      </c>
      <c r="V23" s="12">
        <f t="shared" si="26"/>
        <v>40776</v>
      </c>
      <c r="W23" s="13">
        <f t="shared" si="50"/>
        <v>40776</v>
      </c>
      <c r="X23" s="14" t="str">
        <f t="shared" si="51"/>
        <v/>
      </c>
      <c r="Y23" s="12">
        <f t="shared" si="28"/>
        <v>40807</v>
      </c>
      <c r="Z23" s="13">
        <f t="shared" si="52"/>
        <v>40807</v>
      </c>
      <c r="AA23" s="14" t="str">
        <f t="shared" si="53"/>
        <v/>
      </c>
      <c r="AB23" s="12">
        <f t="shared" si="30"/>
        <v>40837</v>
      </c>
      <c r="AC23" s="13">
        <f t="shared" si="54"/>
        <v>40837</v>
      </c>
      <c r="AD23" s="14" t="str">
        <f t="shared" si="55"/>
        <v/>
      </c>
      <c r="AE23" s="12">
        <f t="shared" si="32"/>
        <v>40868</v>
      </c>
      <c r="AF23" s="13">
        <f t="shared" si="56"/>
        <v>40868</v>
      </c>
      <c r="AG23" s="14">
        <f t="shared" si="57"/>
        <v>47</v>
      </c>
      <c r="AH23" s="12">
        <f t="shared" si="34"/>
        <v>40898</v>
      </c>
      <c r="AI23" s="13">
        <f t="shared" si="58"/>
        <v>40898</v>
      </c>
      <c r="AJ23" s="14" t="str">
        <f t="shared" si="59"/>
        <v/>
      </c>
    </row>
    <row r="24" spans="1:36" ht="29.25" thickBot="1" x14ac:dyDescent="0.5">
      <c r="A24" s="12">
        <f t="shared" si="12"/>
        <v>40565</v>
      </c>
      <c r="B24" s="13">
        <f t="shared" ref="B24:B33" si="60">A24</f>
        <v>40565</v>
      </c>
      <c r="C24" s="14" t="str">
        <f t="shared" ref="C24:C33" si="61">IF(ISERROR(FIND(A24,Feiertagsliste)),                                                                                                                    IF(WEEKDAY(A24,2)=1,TRUNC((A24-WEEKDAY(A24,2)-DATE(YEAR(A24+4-WEEKDAY(A24,2)),1,-10))/7), "" ),                                                                                                                                                                                                                           VLOOKUP(A24,Berechnen_der_Feiertage,2,TRUE))</f>
        <v/>
      </c>
      <c r="D24" s="12">
        <f t="shared" si="14"/>
        <v>40596</v>
      </c>
      <c r="E24" s="13">
        <f t="shared" ref="E24:E31" si="62">D24</f>
        <v>40596</v>
      </c>
      <c r="F24" s="14" t="str">
        <f t="shared" ref="F24:F30" si="63">IF(ISERROR(FIND(D24,Feiertagsliste)),                                                                                                                    IF(WEEKDAY(D24,2)=1,TRUNC((D24-WEEKDAY(D24,2)-DATE(YEAR(D24+4-WEEKDAY(D24,2)),1,-10))/7), "" ),                                                                                                                                                                                                                           VLOOKUP(D24,Berechnen_der_Feiertage,2,TRUE))</f>
        <v/>
      </c>
      <c r="G24" s="12">
        <f t="shared" si="16"/>
        <v>40624</v>
      </c>
      <c r="H24" s="13">
        <f t="shared" ref="H24:H33" si="64">G24</f>
        <v>40624</v>
      </c>
      <c r="I24" s="14" t="str">
        <f t="shared" ref="I24:I33" si="65">IF(ISERROR(FIND(G24,Feiertagsliste)),                                                                                                                    IF(WEEKDAY(G24,2)=1,TRUNC((G24-WEEKDAY(G24,2)-DATE(YEAR(G24+4-WEEKDAY(G24,2)),1,-10))/7), "" ),                                                                                                                                                                                                                           VLOOKUP(G24,Berechnen_der_Feiertage,2,TRUE))</f>
        <v/>
      </c>
      <c r="J24" s="12">
        <f t="shared" si="18"/>
        <v>40655</v>
      </c>
      <c r="K24" s="13">
        <f t="shared" ref="K24:K32" si="66">J24</f>
        <v>40655</v>
      </c>
      <c r="L24" s="14" t="str">
        <f t="shared" ref="L24:L32" si="67">IF(ISERROR(FIND(J24,Feiertagsliste)),                                                                                                                    IF(WEEKDAY(J24,2)=1,TRUNC((J24-WEEKDAY(J24,2)-DATE(YEAR(J24+4-WEEKDAY(J24,2)),1,-10))/7), "" ),                                                                                                                                                                                                                           VLOOKUP(J24,Berechnen_der_Feiertage,2,TRUE))</f>
        <v>Karfreitag </v>
      </c>
      <c r="M24" s="12">
        <f t="shared" si="20"/>
        <v>40685</v>
      </c>
      <c r="N24" s="13">
        <f t="shared" ref="N24:N33" si="68">M24</f>
        <v>40685</v>
      </c>
      <c r="O24" s="14" t="str">
        <f t="shared" ref="O24:O33" si="69">IF(ISERROR(FIND(M24,Feiertagsliste)),                                                                                                                    IF(WEEKDAY(M24,2)=1,TRUNC((M24-WEEKDAY(M24,2)-DATE(YEAR(M24+4-WEEKDAY(M24,2)),1,-10))/7), "" ),                                                                                                                                                                                                                           VLOOKUP(M24,Berechnen_der_Feiertage,2,TRUE))</f>
        <v/>
      </c>
      <c r="P24" s="12">
        <f t="shared" si="22"/>
        <v>40716</v>
      </c>
      <c r="Q24" s="13">
        <f t="shared" ref="Q24:Q32" si="70">P24</f>
        <v>40716</v>
      </c>
      <c r="R24" s="14" t="str">
        <f t="shared" ref="R24:R32" si="71">IF(ISERROR(FIND(P24,Feiertagsliste)),                                                                                                                    IF(WEEKDAY(P24,2)=1,TRUNC((P24-WEEKDAY(P24,2)-DATE(YEAR(P24+4-WEEKDAY(P24,2)),1,-10))/7), "" ),                                                                                                                                                                                                                           VLOOKUP(P24,Berechnen_der_Feiertage,2,TRUE))</f>
        <v/>
      </c>
      <c r="S24" s="12">
        <f t="shared" si="24"/>
        <v>40746</v>
      </c>
      <c r="T24" s="13">
        <f t="shared" ref="T24:T33" si="72">S24</f>
        <v>40746</v>
      </c>
      <c r="U24" s="14" t="str">
        <f t="shared" ref="U24:U33" si="73">IF(ISERROR(FIND(S24,Feiertagsliste)),                                                                                                                    IF(WEEKDAY(S24,2)=1,TRUNC((S24-WEEKDAY(S24,2)-DATE(YEAR(S24+4-WEEKDAY(S24,2)),1,-10))/7), "" ),                                                                                                                                                                                                                           VLOOKUP(S24,Berechnen_der_Feiertage,2,TRUE))</f>
        <v/>
      </c>
      <c r="V24" s="12">
        <f t="shared" si="26"/>
        <v>40777</v>
      </c>
      <c r="W24" s="13">
        <f t="shared" ref="W24:W33" si="74">V24</f>
        <v>40777</v>
      </c>
      <c r="X24" s="14">
        <f t="shared" ref="X24:X33" si="75">IF(ISERROR(FIND(V24,Feiertagsliste)),                                                                                                                    IF(WEEKDAY(V24,2)=1,TRUNC((V24-WEEKDAY(V24,2)-DATE(YEAR(V24+4-WEEKDAY(V24,2)),1,-10))/7), "" ),                                                                                                                                                                                                                           VLOOKUP(V24,Berechnen_der_Feiertage,2,TRUE))</f>
        <v>34</v>
      </c>
      <c r="Y24" s="12">
        <f t="shared" si="28"/>
        <v>40808</v>
      </c>
      <c r="Z24" s="13">
        <f t="shared" ref="Z24:Z32" si="76">Y24</f>
        <v>40808</v>
      </c>
      <c r="AA24" s="14" t="str">
        <f t="shared" ref="AA24:AA32" si="77">IF(ISERROR(FIND(Y24,Feiertagsliste)),                                                                                                                    IF(WEEKDAY(Y24,2)=1,TRUNC((Y24-WEEKDAY(Y24,2)-DATE(YEAR(Y24+4-WEEKDAY(Y24,2)),1,-10))/7), "" ),                                                                                                                                                                                                                           VLOOKUP(Y24,Berechnen_der_Feiertage,2,TRUE))</f>
        <v/>
      </c>
      <c r="AB24" s="12">
        <f t="shared" si="30"/>
        <v>40838</v>
      </c>
      <c r="AC24" s="13">
        <f t="shared" ref="AC24:AC33" si="78">AB24</f>
        <v>40838</v>
      </c>
      <c r="AD24" s="14" t="str">
        <f t="shared" ref="AD24:AD33" si="79">IF(ISERROR(FIND(AB24,Feiertagsliste)),                                                                                                                    IF(WEEKDAY(AB24,2)=1,TRUNC((AB24-WEEKDAY(AB24,2)-DATE(YEAR(AB24+4-WEEKDAY(AB24,2)),1,-10))/7), "" ),                                                                                                                                                                                                                           VLOOKUP(AB24,Berechnen_der_Feiertage,2,TRUE))</f>
        <v/>
      </c>
      <c r="AE24" s="12">
        <f t="shared" si="32"/>
        <v>40869</v>
      </c>
      <c r="AF24" s="13">
        <f t="shared" ref="AF24:AF32" si="80">AE24</f>
        <v>40869</v>
      </c>
      <c r="AG24" s="14" t="str">
        <f t="shared" ref="AG24:AG32" si="81">IF(ISERROR(FIND(AE24,Feiertagsliste)),                                                                                                                    IF(WEEKDAY(AE24,2)=1,TRUNC((AE24-WEEKDAY(AE24,2)-DATE(YEAR(AE24+4-WEEKDAY(AE24,2)),1,-10))/7), "" ),                                                                                                                                                                                                                           VLOOKUP(AE24,Berechnen_der_Feiertage,2,TRUE))</f>
        <v/>
      </c>
      <c r="AH24" s="12">
        <f t="shared" si="34"/>
        <v>40899</v>
      </c>
      <c r="AI24" s="13">
        <f t="shared" ref="AI24:AI33" si="82">AH24</f>
        <v>40899</v>
      </c>
      <c r="AJ24" s="14" t="str">
        <f t="shared" ref="AJ24:AJ33" si="83">IF(ISERROR(FIND(AH24,Feiertagsliste)),                                                                                                                    IF(WEEKDAY(AH24,2)=1,TRUNC((AH24-WEEKDAY(AH24,2)-DATE(YEAR(AH24+4-WEEKDAY(AH24,2)),1,-10))/7), "" ),                                                                                                                                                                                                                           VLOOKUP(AH24,Berechnen_der_Feiertage,2,TRUE))</f>
        <v/>
      </c>
    </row>
    <row r="25" spans="1:36" ht="29.25" thickBot="1" x14ac:dyDescent="0.5">
      <c r="A25" s="12">
        <f t="shared" si="12"/>
        <v>40566</v>
      </c>
      <c r="B25" s="13">
        <f t="shared" si="60"/>
        <v>40566</v>
      </c>
      <c r="C25" s="14" t="str">
        <f t="shared" si="61"/>
        <v/>
      </c>
      <c r="D25" s="12">
        <f t="shared" si="14"/>
        <v>40597</v>
      </c>
      <c r="E25" s="13">
        <f t="shared" si="62"/>
        <v>40597</v>
      </c>
      <c r="F25" s="14" t="str">
        <f t="shared" si="63"/>
        <v/>
      </c>
      <c r="G25" s="12">
        <f t="shared" si="16"/>
        <v>40625</v>
      </c>
      <c r="H25" s="13">
        <f t="shared" si="64"/>
        <v>40625</v>
      </c>
      <c r="I25" s="14" t="str">
        <f t="shared" si="65"/>
        <v/>
      </c>
      <c r="J25" s="12">
        <f t="shared" si="18"/>
        <v>40656</v>
      </c>
      <c r="K25" s="13">
        <f t="shared" si="66"/>
        <v>40656</v>
      </c>
      <c r="L25" s="14" t="str">
        <f t="shared" si="67"/>
        <v/>
      </c>
      <c r="M25" s="12">
        <f t="shared" si="20"/>
        <v>40686</v>
      </c>
      <c r="N25" s="13">
        <f t="shared" si="68"/>
        <v>40686</v>
      </c>
      <c r="O25" s="14">
        <f t="shared" si="69"/>
        <v>21</v>
      </c>
      <c r="P25" s="12">
        <f t="shared" si="22"/>
        <v>40717</v>
      </c>
      <c r="Q25" s="13">
        <f t="shared" si="70"/>
        <v>40717</v>
      </c>
      <c r="R25" s="14" t="str">
        <f t="shared" si="71"/>
        <v/>
      </c>
      <c r="S25" s="12">
        <f t="shared" si="24"/>
        <v>40747</v>
      </c>
      <c r="T25" s="13">
        <f t="shared" si="72"/>
        <v>40747</v>
      </c>
      <c r="U25" s="14" t="str">
        <f t="shared" si="73"/>
        <v/>
      </c>
      <c r="V25" s="12">
        <f t="shared" si="26"/>
        <v>40778</v>
      </c>
      <c r="W25" s="13">
        <f t="shared" si="74"/>
        <v>40778</v>
      </c>
      <c r="X25" s="14" t="str">
        <f t="shared" si="75"/>
        <v/>
      </c>
      <c r="Y25" s="12">
        <f t="shared" si="28"/>
        <v>40809</v>
      </c>
      <c r="Z25" s="13">
        <f t="shared" si="76"/>
        <v>40809</v>
      </c>
      <c r="AA25" s="14" t="str">
        <f t="shared" si="77"/>
        <v/>
      </c>
      <c r="AB25" s="12">
        <f t="shared" si="30"/>
        <v>40839</v>
      </c>
      <c r="AC25" s="13">
        <f t="shared" si="78"/>
        <v>40839</v>
      </c>
      <c r="AD25" s="14" t="str">
        <f t="shared" si="79"/>
        <v/>
      </c>
      <c r="AE25" s="12">
        <f t="shared" si="32"/>
        <v>40870</v>
      </c>
      <c r="AF25" s="13">
        <f t="shared" si="80"/>
        <v>40870</v>
      </c>
      <c r="AG25" s="14" t="str">
        <f t="shared" si="81"/>
        <v/>
      </c>
      <c r="AH25" s="12">
        <f t="shared" si="34"/>
        <v>40900</v>
      </c>
      <c r="AI25" s="13">
        <f t="shared" si="82"/>
        <v>40900</v>
      </c>
      <c r="AJ25" s="14" t="str">
        <f t="shared" si="83"/>
        <v/>
      </c>
    </row>
    <row r="26" spans="1:36" ht="29.25" thickBot="1" x14ac:dyDescent="0.5">
      <c r="A26" s="12">
        <f t="shared" si="12"/>
        <v>40567</v>
      </c>
      <c r="B26" s="13">
        <f t="shared" si="60"/>
        <v>40567</v>
      </c>
      <c r="C26" s="14">
        <f t="shared" si="61"/>
        <v>4</v>
      </c>
      <c r="D26" s="12">
        <f t="shared" si="14"/>
        <v>40598</v>
      </c>
      <c r="E26" s="13">
        <f t="shared" si="62"/>
        <v>40598</v>
      </c>
      <c r="F26" s="14" t="str">
        <f t="shared" si="63"/>
        <v/>
      </c>
      <c r="G26" s="12">
        <f t="shared" si="16"/>
        <v>40626</v>
      </c>
      <c r="H26" s="13">
        <f t="shared" si="64"/>
        <v>40626</v>
      </c>
      <c r="I26" s="14" t="str">
        <f t="shared" si="65"/>
        <v/>
      </c>
      <c r="J26" s="12">
        <f t="shared" si="18"/>
        <v>40657</v>
      </c>
      <c r="K26" s="13">
        <f t="shared" si="66"/>
        <v>40657</v>
      </c>
      <c r="L26" s="14" t="str">
        <f t="shared" si="67"/>
        <v>Ostersonntag</v>
      </c>
      <c r="M26" s="12">
        <f t="shared" si="20"/>
        <v>40687</v>
      </c>
      <c r="N26" s="13">
        <f t="shared" si="68"/>
        <v>40687</v>
      </c>
      <c r="O26" s="14" t="str">
        <f t="shared" si="69"/>
        <v/>
      </c>
      <c r="P26" s="12">
        <f t="shared" si="22"/>
        <v>40718</v>
      </c>
      <c r="Q26" s="13">
        <f t="shared" si="70"/>
        <v>40718</v>
      </c>
      <c r="R26" s="14" t="str">
        <f t="shared" si="71"/>
        <v/>
      </c>
      <c r="S26" s="12">
        <f t="shared" si="24"/>
        <v>40748</v>
      </c>
      <c r="T26" s="13">
        <f t="shared" si="72"/>
        <v>40748</v>
      </c>
      <c r="U26" s="14" t="str">
        <f t="shared" si="73"/>
        <v/>
      </c>
      <c r="V26" s="12">
        <f t="shared" si="26"/>
        <v>40779</v>
      </c>
      <c r="W26" s="13">
        <f t="shared" si="74"/>
        <v>40779</v>
      </c>
      <c r="X26" s="14" t="str">
        <f t="shared" si="75"/>
        <v/>
      </c>
      <c r="Y26" s="12">
        <f t="shared" si="28"/>
        <v>40810</v>
      </c>
      <c r="Z26" s="13">
        <f t="shared" si="76"/>
        <v>40810</v>
      </c>
      <c r="AA26" s="14" t="str">
        <f t="shared" si="77"/>
        <v/>
      </c>
      <c r="AB26" s="12">
        <f t="shared" si="30"/>
        <v>40840</v>
      </c>
      <c r="AC26" s="13">
        <f t="shared" si="78"/>
        <v>40840</v>
      </c>
      <c r="AD26" s="14">
        <f t="shared" si="79"/>
        <v>43</v>
      </c>
      <c r="AE26" s="12">
        <f t="shared" si="32"/>
        <v>40871</v>
      </c>
      <c r="AF26" s="13">
        <f t="shared" si="80"/>
        <v>40871</v>
      </c>
      <c r="AG26" s="14" t="str">
        <f t="shared" si="81"/>
        <v/>
      </c>
      <c r="AH26" s="12">
        <f t="shared" si="34"/>
        <v>40901</v>
      </c>
      <c r="AI26" s="13">
        <f t="shared" si="82"/>
        <v>40901</v>
      </c>
      <c r="AJ26" s="14" t="str">
        <f t="shared" si="83"/>
        <v>Heilig Abend</v>
      </c>
    </row>
    <row r="27" spans="1:36" ht="29.25" thickBot="1" x14ac:dyDescent="0.5">
      <c r="A27" s="12">
        <f t="shared" si="12"/>
        <v>40568</v>
      </c>
      <c r="B27" s="13">
        <f t="shared" si="60"/>
        <v>40568</v>
      </c>
      <c r="C27" s="14" t="str">
        <f t="shared" si="61"/>
        <v/>
      </c>
      <c r="D27" s="12">
        <f t="shared" si="14"/>
        <v>40599</v>
      </c>
      <c r="E27" s="13">
        <f t="shared" si="62"/>
        <v>40599</v>
      </c>
      <c r="F27" s="14" t="str">
        <f t="shared" si="63"/>
        <v/>
      </c>
      <c r="G27" s="12">
        <f t="shared" si="16"/>
        <v>40627</v>
      </c>
      <c r="H27" s="13">
        <f t="shared" si="64"/>
        <v>40627</v>
      </c>
      <c r="I27" s="14" t="str">
        <f t="shared" si="65"/>
        <v/>
      </c>
      <c r="J27" s="12">
        <f t="shared" si="18"/>
        <v>40658</v>
      </c>
      <c r="K27" s="13">
        <f t="shared" si="66"/>
        <v>40658</v>
      </c>
      <c r="L27" s="14" t="str">
        <f t="shared" si="67"/>
        <v>Ostermontag </v>
      </c>
      <c r="M27" s="12">
        <f t="shared" si="20"/>
        <v>40688</v>
      </c>
      <c r="N27" s="13">
        <f t="shared" si="68"/>
        <v>40688</v>
      </c>
      <c r="O27" s="14" t="str">
        <f t="shared" si="69"/>
        <v/>
      </c>
      <c r="P27" s="12">
        <f t="shared" si="22"/>
        <v>40719</v>
      </c>
      <c r="Q27" s="13">
        <f t="shared" si="70"/>
        <v>40719</v>
      </c>
      <c r="R27" s="14" t="str">
        <f t="shared" si="71"/>
        <v/>
      </c>
      <c r="S27" s="12">
        <f t="shared" si="24"/>
        <v>40749</v>
      </c>
      <c r="T27" s="13">
        <f t="shared" si="72"/>
        <v>40749</v>
      </c>
      <c r="U27" s="14">
        <f t="shared" si="73"/>
        <v>30</v>
      </c>
      <c r="V27" s="12">
        <f t="shared" si="26"/>
        <v>40780</v>
      </c>
      <c r="W27" s="13">
        <f t="shared" si="74"/>
        <v>40780</v>
      </c>
      <c r="X27" s="14" t="str">
        <f t="shared" si="75"/>
        <v/>
      </c>
      <c r="Y27" s="12">
        <f t="shared" si="28"/>
        <v>40811</v>
      </c>
      <c r="Z27" s="13">
        <f t="shared" si="76"/>
        <v>40811</v>
      </c>
      <c r="AA27" s="14" t="str">
        <f t="shared" si="77"/>
        <v/>
      </c>
      <c r="AB27" s="12">
        <f t="shared" si="30"/>
        <v>40841</v>
      </c>
      <c r="AC27" s="13">
        <f t="shared" si="78"/>
        <v>40841</v>
      </c>
      <c r="AD27" s="14" t="str">
        <f t="shared" si="79"/>
        <v/>
      </c>
      <c r="AE27" s="12">
        <f t="shared" si="32"/>
        <v>40872</v>
      </c>
      <c r="AF27" s="13">
        <f t="shared" si="80"/>
        <v>40872</v>
      </c>
      <c r="AG27" s="14" t="str">
        <f t="shared" si="81"/>
        <v/>
      </c>
      <c r="AH27" s="12">
        <f t="shared" si="34"/>
        <v>40902</v>
      </c>
      <c r="AI27" s="13">
        <f t="shared" si="82"/>
        <v>40902</v>
      </c>
      <c r="AJ27" s="14" t="str">
        <f t="shared" si="83"/>
        <v>1. Weihnachtstag</v>
      </c>
    </row>
    <row r="28" spans="1:36" ht="29.25" thickBot="1" x14ac:dyDescent="0.5">
      <c r="A28" s="12">
        <f t="shared" si="12"/>
        <v>40569</v>
      </c>
      <c r="B28" s="13">
        <f t="shared" si="60"/>
        <v>40569</v>
      </c>
      <c r="C28" s="14" t="str">
        <f t="shared" si="61"/>
        <v/>
      </c>
      <c r="D28" s="12">
        <f t="shared" si="14"/>
        <v>40600</v>
      </c>
      <c r="E28" s="13">
        <f t="shared" si="62"/>
        <v>40600</v>
      </c>
      <c r="F28" s="14" t="str">
        <f t="shared" si="63"/>
        <v/>
      </c>
      <c r="G28" s="12">
        <f t="shared" si="16"/>
        <v>40628</v>
      </c>
      <c r="H28" s="13">
        <f t="shared" si="64"/>
        <v>40628</v>
      </c>
      <c r="I28" s="14" t="str">
        <f t="shared" si="65"/>
        <v/>
      </c>
      <c r="J28" s="12">
        <f t="shared" si="18"/>
        <v>40659</v>
      </c>
      <c r="K28" s="13">
        <f t="shared" si="66"/>
        <v>40659</v>
      </c>
      <c r="L28" s="14" t="str">
        <f t="shared" si="67"/>
        <v/>
      </c>
      <c r="M28" s="12">
        <f t="shared" si="20"/>
        <v>40689</v>
      </c>
      <c r="N28" s="13">
        <f t="shared" si="68"/>
        <v>40689</v>
      </c>
      <c r="O28" s="14" t="str">
        <f t="shared" si="69"/>
        <v/>
      </c>
      <c r="P28" s="12">
        <f t="shared" si="22"/>
        <v>40720</v>
      </c>
      <c r="Q28" s="13">
        <f t="shared" si="70"/>
        <v>40720</v>
      </c>
      <c r="R28" s="14" t="str">
        <f t="shared" si="71"/>
        <v/>
      </c>
      <c r="S28" s="12">
        <f t="shared" si="24"/>
        <v>40750</v>
      </c>
      <c r="T28" s="13">
        <f t="shared" si="72"/>
        <v>40750</v>
      </c>
      <c r="U28" s="14" t="str">
        <f t="shared" si="73"/>
        <v/>
      </c>
      <c r="V28" s="12">
        <f t="shared" si="26"/>
        <v>40781</v>
      </c>
      <c r="W28" s="13">
        <f t="shared" si="74"/>
        <v>40781</v>
      </c>
      <c r="X28" s="14" t="str">
        <f t="shared" si="75"/>
        <v/>
      </c>
      <c r="Y28" s="12">
        <f t="shared" si="28"/>
        <v>40812</v>
      </c>
      <c r="Z28" s="13">
        <f t="shared" si="76"/>
        <v>40812</v>
      </c>
      <c r="AA28" s="14">
        <f t="shared" si="77"/>
        <v>39</v>
      </c>
      <c r="AB28" s="12">
        <f t="shared" si="30"/>
        <v>40842</v>
      </c>
      <c r="AC28" s="13">
        <f t="shared" si="78"/>
        <v>40842</v>
      </c>
      <c r="AD28" s="14" t="str">
        <f t="shared" si="79"/>
        <v/>
      </c>
      <c r="AE28" s="12">
        <f t="shared" si="32"/>
        <v>40873</v>
      </c>
      <c r="AF28" s="13">
        <f t="shared" si="80"/>
        <v>40873</v>
      </c>
      <c r="AG28" s="14" t="str">
        <f t="shared" si="81"/>
        <v/>
      </c>
      <c r="AH28" s="12">
        <f t="shared" si="34"/>
        <v>40903</v>
      </c>
      <c r="AI28" s="13">
        <f t="shared" si="82"/>
        <v>40903</v>
      </c>
      <c r="AJ28" s="14" t="str">
        <f t="shared" si="83"/>
        <v>2. Weihnachtstag</v>
      </c>
    </row>
    <row r="29" spans="1:36" ht="29.25" thickBot="1" x14ac:dyDescent="0.5">
      <c r="A29" s="12">
        <f t="shared" si="12"/>
        <v>40570</v>
      </c>
      <c r="B29" s="13">
        <f t="shared" si="60"/>
        <v>40570</v>
      </c>
      <c r="C29" s="14" t="str">
        <f t="shared" si="61"/>
        <v/>
      </c>
      <c r="D29" s="12">
        <f t="shared" si="14"/>
        <v>40601</v>
      </c>
      <c r="E29" s="13">
        <f t="shared" si="62"/>
        <v>40601</v>
      </c>
      <c r="F29" s="14" t="str">
        <f t="shared" si="63"/>
        <v/>
      </c>
      <c r="G29" s="12">
        <f t="shared" si="16"/>
        <v>40629</v>
      </c>
      <c r="H29" s="13">
        <f t="shared" si="64"/>
        <v>40629</v>
      </c>
      <c r="I29" s="14" t="str">
        <f t="shared" si="65"/>
        <v/>
      </c>
      <c r="J29" s="12">
        <f t="shared" si="18"/>
        <v>40660</v>
      </c>
      <c r="K29" s="13">
        <f t="shared" si="66"/>
        <v>40660</v>
      </c>
      <c r="L29" s="14" t="str">
        <f t="shared" si="67"/>
        <v/>
      </c>
      <c r="M29" s="12">
        <f t="shared" si="20"/>
        <v>40690</v>
      </c>
      <c r="N29" s="13">
        <f t="shared" si="68"/>
        <v>40690</v>
      </c>
      <c r="O29" s="14" t="str">
        <f t="shared" si="69"/>
        <v/>
      </c>
      <c r="P29" s="12">
        <f t="shared" si="22"/>
        <v>40721</v>
      </c>
      <c r="Q29" s="13">
        <f t="shared" si="70"/>
        <v>40721</v>
      </c>
      <c r="R29" s="14">
        <f t="shared" si="71"/>
        <v>26</v>
      </c>
      <c r="S29" s="12">
        <f t="shared" si="24"/>
        <v>40751</v>
      </c>
      <c r="T29" s="13">
        <f t="shared" si="72"/>
        <v>40751</v>
      </c>
      <c r="U29" s="14" t="str">
        <f t="shared" si="73"/>
        <v/>
      </c>
      <c r="V29" s="12">
        <f t="shared" si="26"/>
        <v>40782</v>
      </c>
      <c r="W29" s="13">
        <f t="shared" si="74"/>
        <v>40782</v>
      </c>
      <c r="X29" s="14" t="str">
        <f t="shared" si="75"/>
        <v/>
      </c>
      <c r="Y29" s="12">
        <f t="shared" si="28"/>
        <v>40813</v>
      </c>
      <c r="Z29" s="13">
        <f t="shared" si="76"/>
        <v>40813</v>
      </c>
      <c r="AA29" s="14" t="str">
        <f t="shared" si="77"/>
        <v/>
      </c>
      <c r="AB29" s="12">
        <f t="shared" si="30"/>
        <v>40843</v>
      </c>
      <c r="AC29" s="13">
        <f t="shared" si="78"/>
        <v>40843</v>
      </c>
      <c r="AD29" s="14" t="str">
        <f t="shared" si="79"/>
        <v/>
      </c>
      <c r="AE29" s="12">
        <f t="shared" si="32"/>
        <v>40874</v>
      </c>
      <c r="AF29" s="13">
        <f t="shared" si="80"/>
        <v>40874</v>
      </c>
      <c r="AG29" s="14" t="str">
        <f t="shared" si="81"/>
        <v/>
      </c>
      <c r="AH29" s="12">
        <f t="shared" si="34"/>
        <v>40904</v>
      </c>
      <c r="AI29" s="13">
        <f t="shared" si="82"/>
        <v>40904</v>
      </c>
      <c r="AJ29" s="14" t="str">
        <f t="shared" si="83"/>
        <v/>
      </c>
    </row>
    <row r="30" spans="1:36" ht="29.25" thickBot="1" x14ac:dyDescent="0.5">
      <c r="A30" s="12">
        <f t="shared" si="12"/>
        <v>40571</v>
      </c>
      <c r="B30" s="13">
        <f t="shared" si="60"/>
        <v>40571</v>
      </c>
      <c r="C30" s="14" t="str">
        <f t="shared" si="61"/>
        <v/>
      </c>
      <c r="D30" s="12">
        <f t="shared" si="14"/>
        <v>40602</v>
      </c>
      <c r="E30" s="13">
        <f t="shared" si="62"/>
        <v>40602</v>
      </c>
      <c r="F30" s="14">
        <f t="shared" si="63"/>
        <v>9</v>
      </c>
      <c r="G30" s="12">
        <f t="shared" si="16"/>
        <v>40630</v>
      </c>
      <c r="H30" s="13">
        <f t="shared" si="64"/>
        <v>40630</v>
      </c>
      <c r="I30" s="14">
        <f t="shared" si="65"/>
        <v>13</v>
      </c>
      <c r="J30" s="12">
        <f t="shared" si="18"/>
        <v>40661</v>
      </c>
      <c r="K30" s="13">
        <f t="shared" si="66"/>
        <v>40661</v>
      </c>
      <c r="L30" s="14" t="str">
        <f t="shared" si="67"/>
        <v/>
      </c>
      <c r="M30" s="12">
        <f t="shared" si="20"/>
        <v>40691</v>
      </c>
      <c r="N30" s="13">
        <f t="shared" si="68"/>
        <v>40691</v>
      </c>
      <c r="O30" s="14" t="str">
        <f t="shared" si="69"/>
        <v/>
      </c>
      <c r="P30" s="12">
        <f t="shared" si="22"/>
        <v>40722</v>
      </c>
      <c r="Q30" s="13">
        <f t="shared" si="70"/>
        <v>40722</v>
      </c>
      <c r="R30" s="14" t="str">
        <f t="shared" si="71"/>
        <v/>
      </c>
      <c r="S30" s="12">
        <f t="shared" si="24"/>
        <v>40752</v>
      </c>
      <c r="T30" s="13">
        <f t="shared" si="72"/>
        <v>40752</v>
      </c>
      <c r="U30" s="14" t="str">
        <f t="shared" si="73"/>
        <v/>
      </c>
      <c r="V30" s="12">
        <f t="shared" si="26"/>
        <v>40783</v>
      </c>
      <c r="W30" s="13">
        <f t="shared" si="74"/>
        <v>40783</v>
      </c>
      <c r="X30" s="14" t="str">
        <f t="shared" si="75"/>
        <v/>
      </c>
      <c r="Y30" s="12">
        <f t="shared" si="28"/>
        <v>40814</v>
      </c>
      <c r="Z30" s="13">
        <f t="shared" si="76"/>
        <v>40814</v>
      </c>
      <c r="AA30" s="14" t="str">
        <f t="shared" si="77"/>
        <v/>
      </c>
      <c r="AB30" s="12">
        <f t="shared" si="30"/>
        <v>40844</v>
      </c>
      <c r="AC30" s="13">
        <f t="shared" si="78"/>
        <v>40844</v>
      </c>
      <c r="AD30" s="14" t="str">
        <f t="shared" si="79"/>
        <v/>
      </c>
      <c r="AE30" s="12">
        <f t="shared" si="32"/>
        <v>40875</v>
      </c>
      <c r="AF30" s="13">
        <f t="shared" si="80"/>
        <v>40875</v>
      </c>
      <c r="AG30" s="14">
        <f t="shared" si="81"/>
        <v>48</v>
      </c>
      <c r="AH30" s="12">
        <f t="shared" si="34"/>
        <v>40905</v>
      </c>
      <c r="AI30" s="13">
        <f t="shared" si="82"/>
        <v>40905</v>
      </c>
      <c r="AJ30" s="14" t="str">
        <f t="shared" si="83"/>
        <v/>
      </c>
    </row>
    <row r="31" spans="1:36" ht="29.25" thickBot="1" x14ac:dyDescent="0.5">
      <c r="A31" s="12">
        <f t="shared" si="12"/>
        <v>40572</v>
      </c>
      <c r="B31" s="13">
        <f t="shared" si="60"/>
        <v>40572</v>
      </c>
      <c r="C31" s="14" t="str">
        <f t="shared" si="61"/>
        <v/>
      </c>
      <c r="D31" s="12" t="str">
        <f>IF(MONTH(D30+1)=2,      D30+1,    "" )</f>
        <v/>
      </c>
      <c r="E31" s="13" t="str">
        <f t="shared" si="62"/>
        <v/>
      </c>
      <c r="F31" s="14" t="str">
        <f>IF(MONTH(D30+1)=2,                                                                                                                                                           IF(ISERROR(FIND(D31,Feiertagsliste)),                                                                                                                    IF(WEEKDAY(D31,2)=1,TRUNC((D31-WEEKDAY(D31,2)-DATE(YEAR(D31+4-WEEKDAY(D31,2)),1,-10))/7), "" ),  VLOOKUP(D31,Berechnen_der_Feiertage,2,TRUE)),                                                                                      "")</f>
        <v/>
      </c>
      <c r="G31" s="12">
        <f t="shared" si="16"/>
        <v>40631</v>
      </c>
      <c r="H31" s="13">
        <f t="shared" si="64"/>
        <v>40631</v>
      </c>
      <c r="I31" s="14" t="str">
        <f t="shared" si="65"/>
        <v/>
      </c>
      <c r="J31" s="12">
        <f t="shared" si="18"/>
        <v>40662</v>
      </c>
      <c r="K31" s="13">
        <f t="shared" si="66"/>
        <v>40662</v>
      </c>
      <c r="L31" s="14" t="str">
        <f t="shared" si="67"/>
        <v/>
      </c>
      <c r="M31" s="12">
        <f t="shared" si="20"/>
        <v>40692</v>
      </c>
      <c r="N31" s="13">
        <f t="shared" si="68"/>
        <v>40692</v>
      </c>
      <c r="O31" s="14" t="str">
        <f t="shared" si="69"/>
        <v/>
      </c>
      <c r="P31" s="12">
        <f t="shared" si="22"/>
        <v>40723</v>
      </c>
      <c r="Q31" s="13">
        <f t="shared" si="70"/>
        <v>40723</v>
      </c>
      <c r="R31" s="14" t="str">
        <f t="shared" si="71"/>
        <v/>
      </c>
      <c r="S31" s="12">
        <f t="shared" si="24"/>
        <v>40753</v>
      </c>
      <c r="T31" s="13">
        <f t="shared" si="72"/>
        <v>40753</v>
      </c>
      <c r="U31" s="14" t="str">
        <f t="shared" si="73"/>
        <v/>
      </c>
      <c r="V31" s="12">
        <f t="shared" si="26"/>
        <v>40784</v>
      </c>
      <c r="W31" s="13">
        <f t="shared" si="74"/>
        <v>40784</v>
      </c>
      <c r="X31" s="14">
        <f t="shared" si="75"/>
        <v>35</v>
      </c>
      <c r="Y31" s="12">
        <f t="shared" si="28"/>
        <v>40815</v>
      </c>
      <c r="Z31" s="13">
        <f t="shared" si="76"/>
        <v>40815</v>
      </c>
      <c r="AA31" s="14" t="str">
        <f t="shared" si="77"/>
        <v/>
      </c>
      <c r="AB31" s="12">
        <f t="shared" si="30"/>
        <v>40845</v>
      </c>
      <c r="AC31" s="13">
        <f t="shared" si="78"/>
        <v>40845</v>
      </c>
      <c r="AD31" s="14" t="str">
        <f t="shared" si="79"/>
        <v/>
      </c>
      <c r="AE31" s="12">
        <f t="shared" si="32"/>
        <v>40876</v>
      </c>
      <c r="AF31" s="13">
        <f t="shared" si="80"/>
        <v>40876</v>
      </c>
      <c r="AG31" s="14" t="str">
        <f t="shared" si="81"/>
        <v/>
      </c>
      <c r="AH31" s="12">
        <f t="shared" si="34"/>
        <v>40906</v>
      </c>
      <c r="AI31" s="13">
        <f t="shared" si="82"/>
        <v>40906</v>
      </c>
      <c r="AJ31" s="14" t="str">
        <f t="shared" si="83"/>
        <v/>
      </c>
    </row>
    <row r="32" spans="1:36" ht="29.25" thickBot="1" x14ac:dyDescent="0.5">
      <c r="A32" s="12">
        <f t="shared" si="12"/>
        <v>40573</v>
      </c>
      <c r="B32" s="13">
        <f t="shared" si="60"/>
        <v>40573</v>
      </c>
      <c r="C32" s="14" t="str">
        <f t="shared" si="61"/>
        <v/>
      </c>
      <c r="D32" s="12"/>
      <c r="E32" s="13"/>
      <c r="F32" s="14"/>
      <c r="G32" s="12">
        <f t="shared" si="16"/>
        <v>40632</v>
      </c>
      <c r="H32" s="13">
        <f t="shared" si="64"/>
        <v>40632</v>
      </c>
      <c r="I32" s="14" t="str">
        <f t="shared" si="65"/>
        <v/>
      </c>
      <c r="J32" s="12">
        <f t="shared" si="18"/>
        <v>40663</v>
      </c>
      <c r="K32" s="13">
        <f t="shared" si="66"/>
        <v>40663</v>
      </c>
      <c r="L32" s="14" t="str">
        <f t="shared" si="67"/>
        <v/>
      </c>
      <c r="M32" s="12">
        <f t="shared" si="20"/>
        <v>40693</v>
      </c>
      <c r="N32" s="13">
        <f t="shared" si="68"/>
        <v>40693</v>
      </c>
      <c r="O32" s="14">
        <f t="shared" si="69"/>
        <v>22</v>
      </c>
      <c r="P32" s="12">
        <f t="shared" si="22"/>
        <v>40724</v>
      </c>
      <c r="Q32" s="13">
        <f t="shared" si="70"/>
        <v>40724</v>
      </c>
      <c r="R32" s="14" t="str">
        <f t="shared" si="71"/>
        <v/>
      </c>
      <c r="S32" s="12">
        <f t="shared" si="24"/>
        <v>40754</v>
      </c>
      <c r="T32" s="13">
        <f t="shared" si="72"/>
        <v>40754</v>
      </c>
      <c r="U32" s="14" t="str">
        <f t="shared" si="73"/>
        <v/>
      </c>
      <c r="V32" s="12">
        <f t="shared" si="26"/>
        <v>40785</v>
      </c>
      <c r="W32" s="13">
        <f t="shared" si="74"/>
        <v>40785</v>
      </c>
      <c r="X32" s="14" t="str">
        <f t="shared" si="75"/>
        <v/>
      </c>
      <c r="Y32" s="12">
        <f t="shared" si="28"/>
        <v>40816</v>
      </c>
      <c r="Z32" s="13">
        <f t="shared" si="76"/>
        <v>40816</v>
      </c>
      <c r="AA32" s="14" t="str">
        <f t="shared" si="77"/>
        <v/>
      </c>
      <c r="AB32" s="12">
        <f t="shared" si="30"/>
        <v>40846</v>
      </c>
      <c r="AC32" s="13">
        <f t="shared" si="78"/>
        <v>40846</v>
      </c>
      <c r="AD32" s="14" t="str">
        <f t="shared" si="79"/>
        <v/>
      </c>
      <c r="AE32" s="12">
        <f t="shared" si="32"/>
        <v>40877</v>
      </c>
      <c r="AF32" s="13">
        <f t="shared" si="80"/>
        <v>40877</v>
      </c>
      <c r="AG32" s="14" t="str">
        <f t="shared" si="81"/>
        <v/>
      </c>
      <c r="AH32" s="12">
        <f t="shared" si="34"/>
        <v>40907</v>
      </c>
      <c r="AI32" s="13">
        <f t="shared" si="82"/>
        <v>40907</v>
      </c>
      <c r="AJ32" s="14" t="str">
        <f t="shared" si="83"/>
        <v/>
      </c>
    </row>
    <row r="33" spans="1:36" ht="29.25" thickBot="1" x14ac:dyDescent="0.5">
      <c r="A33" s="12">
        <f t="shared" si="12"/>
        <v>40574</v>
      </c>
      <c r="B33" s="13">
        <f t="shared" si="60"/>
        <v>40574</v>
      </c>
      <c r="C33" s="14">
        <f t="shared" si="61"/>
        <v>5</v>
      </c>
      <c r="D33" s="12"/>
      <c r="E33" s="13"/>
      <c r="F33" s="14"/>
      <c r="G33" s="12">
        <f t="shared" si="16"/>
        <v>40633</v>
      </c>
      <c r="H33" s="13">
        <f t="shared" si="64"/>
        <v>40633</v>
      </c>
      <c r="I33" s="14" t="str">
        <f t="shared" si="65"/>
        <v/>
      </c>
      <c r="J33" s="12"/>
      <c r="K33" s="13"/>
      <c r="L33" s="14"/>
      <c r="M33" s="12">
        <f t="shared" si="20"/>
        <v>40694</v>
      </c>
      <c r="N33" s="13">
        <f t="shared" si="68"/>
        <v>40694</v>
      </c>
      <c r="O33" s="14" t="str">
        <f t="shared" si="69"/>
        <v/>
      </c>
      <c r="P33" s="12"/>
      <c r="Q33" s="13"/>
      <c r="R33" s="14"/>
      <c r="S33" s="12">
        <f t="shared" si="24"/>
        <v>40755</v>
      </c>
      <c r="T33" s="13">
        <f t="shared" si="72"/>
        <v>40755</v>
      </c>
      <c r="U33" s="14" t="str">
        <f t="shared" si="73"/>
        <v/>
      </c>
      <c r="V33" s="12">
        <f t="shared" si="26"/>
        <v>40786</v>
      </c>
      <c r="W33" s="13">
        <f t="shared" si="74"/>
        <v>40786</v>
      </c>
      <c r="X33" s="14" t="str">
        <f t="shared" si="75"/>
        <v/>
      </c>
      <c r="Y33" s="12"/>
      <c r="Z33" s="13"/>
      <c r="AA33" s="14"/>
      <c r="AB33" s="12">
        <f t="shared" si="30"/>
        <v>40847</v>
      </c>
      <c r="AC33" s="13">
        <f t="shared" si="78"/>
        <v>40847</v>
      </c>
      <c r="AD33" s="14">
        <f t="shared" si="79"/>
        <v>44</v>
      </c>
      <c r="AE33" s="12"/>
      <c r="AF33" s="13"/>
      <c r="AG33" s="14"/>
      <c r="AH33" s="12">
        <f t="shared" si="34"/>
        <v>40908</v>
      </c>
      <c r="AI33" s="13">
        <f t="shared" si="82"/>
        <v>40908</v>
      </c>
      <c r="AJ33" s="14" t="str">
        <f t="shared" si="83"/>
        <v>Silvester</v>
      </c>
    </row>
    <row r="34" spans="1:36" ht="29.25" thickBot="1" x14ac:dyDescent="0.3">
      <c r="A34" s="19">
        <f>NETWORKDAYS(MIN(A3:A33),MAX(A3:A33),Feiertage)</f>
        <v>21</v>
      </c>
      <c r="B34" s="20"/>
      <c r="C34" s="21"/>
      <c r="D34" s="19">
        <f>NETWORKDAYS(MIN(D3:D33),MAX(D3:D33),Feiertage)</f>
        <v>20</v>
      </c>
      <c r="E34" s="20"/>
      <c r="F34" s="21"/>
      <c r="G34" s="19">
        <f>NETWORKDAYS(MIN(G3:G33),MAX(G3:G33),Feiertage)</f>
        <v>23</v>
      </c>
      <c r="H34" s="20"/>
      <c r="I34" s="21"/>
      <c r="J34" s="19">
        <f>NETWORKDAYS(MIN(J3:J33),MAX(J3:J33),Feiertage)</f>
        <v>19</v>
      </c>
      <c r="K34" s="20"/>
      <c r="L34" s="21"/>
      <c r="M34" s="19">
        <f>NETWORKDAYS(MIN(M3:M33),MAX(M3:M33),Feiertage)</f>
        <v>22</v>
      </c>
      <c r="N34" s="20"/>
      <c r="O34" s="21"/>
      <c r="P34" s="19">
        <f>NETWORKDAYS(MIN(P3:P33),MAX(P3:P33),Feiertage)</f>
        <v>20</v>
      </c>
      <c r="Q34" s="20"/>
      <c r="R34" s="21"/>
      <c r="S34" s="19">
        <f>NETWORKDAYS(MIN(S3:S33),MAX(S3:S33),Feiertage)</f>
        <v>21</v>
      </c>
      <c r="T34" s="20"/>
      <c r="U34" s="21"/>
      <c r="V34" s="19">
        <f>NETWORKDAYS(MIN(V3:V33),MAX(V3:V33),Feiertage)</f>
        <v>23</v>
      </c>
      <c r="W34" s="20"/>
      <c r="X34" s="21"/>
      <c r="Y34" s="19">
        <f>NETWORKDAYS(MIN(Y3:Y33),MAX(Y3:Y33),Feiertage)</f>
        <v>22</v>
      </c>
      <c r="Z34" s="20"/>
      <c r="AA34" s="21"/>
      <c r="AB34" s="19">
        <f>NETWORKDAYS(MIN(AB3:AB33),MAX(AB3:AB33),Feiertage)</f>
        <v>20</v>
      </c>
      <c r="AC34" s="20"/>
      <c r="AD34" s="21"/>
      <c r="AE34" s="19">
        <f>NETWORKDAYS(MIN(AE3:AE33),MAX(AE3:AE33),Feiertage)</f>
        <v>22</v>
      </c>
      <c r="AF34" s="20"/>
      <c r="AG34" s="21"/>
      <c r="AH34" s="19">
        <f>NETWORKDAYS(MIN(AH3:AH33),MAX(AH3:AH33),Feiertage)</f>
        <v>21</v>
      </c>
      <c r="AI34" s="20"/>
      <c r="AJ34" s="21"/>
    </row>
  </sheetData>
  <mergeCells count="25">
    <mergeCell ref="AE34:AG34"/>
    <mergeCell ref="AH34:AJ34"/>
    <mergeCell ref="P34:R34"/>
    <mergeCell ref="S34:U34"/>
    <mergeCell ref="V34:X34"/>
    <mergeCell ref="Y34:AA34"/>
    <mergeCell ref="AB34:AD34"/>
    <mergeCell ref="A34:C34"/>
    <mergeCell ref="D34:F34"/>
    <mergeCell ref="G34:I34"/>
    <mergeCell ref="J34:L34"/>
    <mergeCell ref="M34:O34"/>
    <mergeCell ref="A2:C2"/>
    <mergeCell ref="A1:AJ1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</mergeCells>
  <conditionalFormatting sqref="A3:A33">
    <cfRule type="expression" dxfId="7" priority="8">
      <formula>OR(NOT(ISERROR(FIND(A3,Feiertagsliste))),WEEKDAY(A3,2)&gt;5)</formula>
    </cfRule>
  </conditionalFormatting>
  <conditionalFormatting sqref="B3:B33">
    <cfRule type="expression" dxfId="6" priority="7">
      <formula>OR(NOT(ISERROR(FIND(A3,Feiertagsliste))),WEEKDAY(A3,2)&gt;5)</formula>
    </cfRule>
  </conditionalFormatting>
  <conditionalFormatting sqref="C3:C33">
    <cfRule type="expression" dxfId="5" priority="6">
      <formula>OR(NOT(ISERROR(FIND(A3,Feiertagsliste))),WEEKDAY(A3,2)&gt;5)</formula>
    </cfRule>
    <cfRule type="expression" dxfId="4" priority="5">
      <formula>AND(ISERROR(FIND(A3,Feiertagsliste)),WEEKDAY(A3,2)=1)</formula>
    </cfRule>
  </conditionalFormatting>
  <conditionalFormatting sqref="D3:D31 G3:G33 J3:J32 M3:M33 P3:P32 S3:S33 V3:V33 Y3:Y32 AB3:AB33 AE3:AE32 AH3:AH33">
    <cfRule type="expression" dxfId="3" priority="4">
      <formula>OR(NOT(ISERROR(FIND(D3,Feiertagsliste))),WEEKDAY(D3,2)&gt;5)</formula>
    </cfRule>
  </conditionalFormatting>
  <conditionalFormatting sqref="E3:E31 H3:H33 K3:K32 N3:N33 Q3:Q32 T3:T33 W3:W33 Z3:Z32 AC3:AC33 AF3:AF32 AI3:AI33">
    <cfRule type="expression" dxfId="2" priority="3">
      <formula>OR(NOT(ISERROR(FIND(D3,Feiertagsliste))),WEEKDAY(D3,2)&gt;5)</formula>
    </cfRule>
  </conditionalFormatting>
  <conditionalFormatting sqref="F3:F31 I3:I33 L3:L32 O3:O33 R3:R32 U3:U33 X3:X33 AA3:AA32 AD3:AD33 AG3:AG32 AJ3:AJ33">
    <cfRule type="expression" dxfId="1" priority="1">
      <formula>AND(ISERROR(FIND(D3,Feiertagsliste)),WEEKDAY(D3,2)=1)</formula>
    </cfRule>
    <cfRule type="expression" dxfId="0" priority="2">
      <formula>OR(NOT(ISERROR(FIND(D3,Feiertagsliste))),WEEKDAY(D3,2)&gt;5)</formula>
    </cfRule>
  </conditionalFormatting>
  <pageMargins left="0.70866141732283472" right="0.70866141732283472" top="0.78740157480314965" bottom="0.78740157480314965" header="0.31496062992125984" footer="0.31496062992125984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"/>
  <sheetViews>
    <sheetView workbookViewId="0">
      <selection activeCell="A19" sqref="A19:F19"/>
    </sheetView>
  </sheetViews>
  <sheetFormatPr baseColWidth="10" defaultRowHeight="15" customHeight="1" x14ac:dyDescent="0.25"/>
  <cols>
    <col min="1" max="1" width="24.140625" style="1" customWidth="1"/>
    <col min="2" max="2" width="24.28515625" style="1" customWidth="1"/>
    <col min="3" max="3" width="6.42578125" style="1" customWidth="1"/>
    <col min="4" max="19" width="11.42578125" style="1"/>
    <col min="20" max="20" width="9.42578125" style="1" customWidth="1"/>
    <col min="21" max="16384" width="11.42578125" style="1"/>
  </cols>
  <sheetData>
    <row r="1" spans="1:20" ht="15" customHeight="1" x14ac:dyDescent="0.25">
      <c r="A1" s="2" t="s">
        <v>1</v>
      </c>
    </row>
    <row r="3" spans="1:20" ht="15" customHeight="1" thickBot="1" x14ac:dyDescent="0.3">
      <c r="A3" s="9" t="s">
        <v>0</v>
      </c>
      <c r="B3" s="11" t="s">
        <v>16</v>
      </c>
    </row>
    <row r="4" spans="1:20" ht="15" customHeight="1" x14ac:dyDescent="0.25">
      <c r="A4" s="10">
        <f>DATE(Jahr,1,1)</f>
        <v>40544</v>
      </c>
      <c r="B4" s="3" t="s">
        <v>3</v>
      </c>
      <c r="T4"/>
    </row>
    <row r="5" spans="1:20" ht="15" customHeight="1" x14ac:dyDescent="0.25">
      <c r="A5" s="7">
        <f>Ostersonntag-2</f>
        <v>40655</v>
      </c>
      <c r="B5" s="4" t="s">
        <v>4</v>
      </c>
      <c r="T5"/>
    </row>
    <row r="6" spans="1:20" ht="15" customHeight="1" x14ac:dyDescent="0.25">
      <c r="A6" s="7">
        <f>DOLLAR((DAY(MINUTE(Jahr/38)/2+55)&amp;".4."&amp;Jahr)/7,)*7-6</f>
        <v>40657</v>
      </c>
      <c r="B6" s="5" t="s">
        <v>2</v>
      </c>
      <c r="T6"/>
    </row>
    <row r="7" spans="1:20" ht="15" customHeight="1" x14ac:dyDescent="0.25">
      <c r="A7" s="7">
        <f>Ostersonntag+1</f>
        <v>40658</v>
      </c>
      <c r="B7" s="4" t="s">
        <v>5</v>
      </c>
      <c r="T7"/>
    </row>
    <row r="8" spans="1:20" ht="15" customHeight="1" x14ac:dyDescent="0.25">
      <c r="A8" s="7">
        <f>DATE(Jahr,5,1)</f>
        <v>40664</v>
      </c>
      <c r="B8" s="4" t="s">
        <v>6</v>
      </c>
      <c r="T8"/>
    </row>
    <row r="9" spans="1:20" ht="15" customHeight="1" x14ac:dyDescent="0.25">
      <c r="A9" s="7">
        <f>Ostersonntag+39</f>
        <v>40696</v>
      </c>
      <c r="B9" s="4" t="s">
        <v>7</v>
      </c>
      <c r="T9"/>
    </row>
    <row r="10" spans="1:20" ht="15" customHeight="1" x14ac:dyDescent="0.25">
      <c r="A10" s="7">
        <f>Ostersonntag+49</f>
        <v>40706</v>
      </c>
      <c r="B10" s="4" t="s">
        <v>8</v>
      </c>
      <c r="T10"/>
    </row>
    <row r="11" spans="1:20" ht="15" customHeight="1" x14ac:dyDescent="0.25">
      <c r="A11" s="7">
        <f>Ostersonntag+50</f>
        <v>40707</v>
      </c>
      <c r="B11" s="4" t="s">
        <v>9</v>
      </c>
      <c r="T11"/>
    </row>
    <row r="12" spans="1:20" ht="15" customHeight="1" x14ac:dyDescent="0.25">
      <c r="A12" s="7">
        <f>DATE(Jahr,10,3)</f>
        <v>40819</v>
      </c>
      <c r="B12" s="4" t="s">
        <v>10</v>
      </c>
      <c r="T12"/>
    </row>
    <row r="13" spans="1:20" ht="15" customHeight="1" x14ac:dyDescent="0.25">
      <c r="A13" s="7">
        <f>DATE(Jahr,12,24)</f>
        <v>40901</v>
      </c>
      <c r="B13" s="4" t="s">
        <v>11</v>
      </c>
      <c r="T13"/>
    </row>
    <row r="14" spans="1:20" ht="15" customHeight="1" x14ac:dyDescent="0.25">
      <c r="A14" s="7">
        <f>DATE(Jahr,12,25)</f>
        <v>40902</v>
      </c>
      <c r="B14" s="4" t="s">
        <v>12</v>
      </c>
      <c r="T14"/>
    </row>
    <row r="15" spans="1:20" ht="15" customHeight="1" x14ac:dyDescent="0.25">
      <c r="A15" s="7">
        <f>DATE(Jahr,12,26)</f>
        <v>40903</v>
      </c>
      <c r="B15" s="4" t="s">
        <v>13</v>
      </c>
      <c r="T15"/>
    </row>
    <row r="16" spans="1:20" ht="15" customHeight="1" thickBot="1" x14ac:dyDescent="0.3">
      <c r="A16" s="8">
        <f>DATE(Jahr,12,31)</f>
        <v>40908</v>
      </c>
      <c r="B16" s="6" t="s">
        <v>14</v>
      </c>
      <c r="T16"/>
    </row>
    <row r="17" spans="1:20" ht="15" customHeight="1" x14ac:dyDescent="0.25">
      <c r="T17"/>
    </row>
    <row r="18" spans="1:20" ht="15" customHeight="1" thickBot="1" x14ac:dyDescent="0.3">
      <c r="A18" s="2" t="s">
        <v>15</v>
      </c>
    </row>
    <row r="19" spans="1:20" ht="15" customHeight="1" thickBot="1" x14ac:dyDescent="0.3">
      <c r="A19" s="22" t="str">
        <f>CONCATENATE(A4," ",A5," ",Ostersonntag," ",A7," ",A8," ",A9," ",A10," ",A11," ",A12," ",A13," ",A14," ",A15," ",A16)</f>
        <v>40544 40655 40657 40658 40664 40696 40706 40707 40819 40901 40902 40903 40908</v>
      </c>
      <c r="B19" s="23"/>
      <c r="C19" s="23"/>
      <c r="D19" s="23"/>
      <c r="E19" s="23"/>
      <c r="F19" s="24"/>
    </row>
  </sheetData>
  <mergeCells count="1">
    <mergeCell ref="A19:F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Kalender</vt:lpstr>
      <vt:lpstr>Berechnung</vt:lpstr>
      <vt:lpstr>Berechnen_der_Feiertage</vt:lpstr>
      <vt:lpstr>Feiertage</vt:lpstr>
      <vt:lpstr>Feiertagsliste</vt:lpstr>
      <vt:lpstr>Jahr</vt:lpstr>
      <vt:lpstr>Ostersonntag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H. Küttner</dc:creator>
  <cp:lastModifiedBy>Claudius H. Küttner</cp:lastModifiedBy>
  <cp:lastPrinted>2011-03-11T08:16:56Z</cp:lastPrinted>
  <dcterms:created xsi:type="dcterms:W3CDTF">2011-03-03T23:07:12Z</dcterms:created>
  <dcterms:modified xsi:type="dcterms:W3CDTF">2011-03-13T13:45:17Z</dcterms:modified>
</cp:coreProperties>
</file>